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150" windowWidth="14115" windowHeight="8190" activeTab="1"/>
  </bookViews>
  <sheets>
    <sheet name="Bilan 2018" sheetId="1" r:id="rId1"/>
    <sheet name="Compte de résultat 2018" sheetId="2" r:id="rId2"/>
    <sheet name="Budget prévisionnel 2019" sheetId="3" r:id="rId3"/>
  </sheets>
  <externalReferences>
    <externalReference r:id="rId4"/>
  </externalReferences>
  <definedNames>
    <definedName name="convert">'Budget prévisionnel 2019'!$C$74</definedName>
    <definedName name="Monnaies">[1]Monnaies!$B$3:$B$22</definedName>
    <definedName name="Texte198" localSheetId="0">'Bilan 2018'!$B$10</definedName>
    <definedName name="Texte199" localSheetId="0">'Bilan 2018'!$B$11</definedName>
    <definedName name="Texte200" localSheetId="0">'Bilan 2018'!$B$12</definedName>
    <definedName name="Texte201" localSheetId="0">'Bilan 2018'!$B$13</definedName>
    <definedName name="Texte202" localSheetId="0">'Bilan 2018'!$B$15</definedName>
    <definedName name="Texte203" localSheetId="0">'Bilan 2018'!$B$17</definedName>
    <definedName name="Texte204" localSheetId="0">'Bilan 2018'!$B$18</definedName>
    <definedName name="Texte205" localSheetId="0">'Bilan 2018'!#REF!</definedName>
    <definedName name="Texte206" localSheetId="0">'Bilan 2018'!$B$19</definedName>
    <definedName name="Texte207" localSheetId="0">'Bilan 2018'!$B$20</definedName>
    <definedName name="Texte208" localSheetId="0">'Bilan 2018'!$B$21</definedName>
    <definedName name="Texte209" localSheetId="0">'Bilan 2018'!$B$22</definedName>
  </definedNames>
  <calcPr calcId="145621"/>
</workbook>
</file>

<file path=xl/calcChain.xml><?xml version="1.0" encoding="utf-8"?>
<calcChain xmlns="http://schemas.openxmlformats.org/spreadsheetml/2006/main">
  <c r="B73" i="3" l="1"/>
  <c r="B45" i="3" l="1"/>
  <c r="B43" i="3"/>
  <c r="B41" i="3"/>
  <c r="B39" i="3"/>
  <c r="B37" i="3"/>
  <c r="B34" i="3"/>
  <c r="D31" i="3"/>
  <c r="D29" i="3"/>
  <c r="B29" i="3"/>
  <c r="D27" i="3"/>
  <c r="D25" i="3"/>
  <c r="D22" i="3"/>
  <c r="B22" i="3"/>
  <c r="B15" i="3"/>
  <c r="D14" i="3"/>
  <c r="D9" i="3"/>
  <c r="B9" i="3"/>
  <c r="D63" i="2"/>
  <c r="B63" i="2"/>
  <c r="D55" i="2"/>
  <c r="B55" i="2"/>
  <c r="D52" i="2"/>
  <c r="B52" i="2"/>
  <c r="B50" i="2"/>
  <c r="D49" i="2"/>
  <c r="B47" i="2"/>
  <c r="D46" i="2"/>
  <c r="D43" i="2"/>
  <c r="B41" i="2"/>
  <c r="D37" i="2"/>
  <c r="B37" i="2"/>
  <c r="B34" i="2"/>
  <c r="B24" i="2"/>
  <c r="D16" i="2"/>
  <c r="B16" i="2"/>
  <c r="D8" i="2"/>
  <c r="B8" i="2"/>
  <c r="D54" i="1"/>
  <c r="D51" i="1"/>
  <c r="D49" i="1"/>
  <c r="D45" i="1"/>
  <c r="B43" i="1"/>
  <c r="B34" i="1" s="1"/>
  <c r="B45" i="1" s="1"/>
  <c r="D39" i="1"/>
  <c r="D35" i="1"/>
  <c r="D30" i="1"/>
  <c r="D27" i="1"/>
  <c r="B26" i="1"/>
  <c r="D25" i="1"/>
  <c r="B22" i="1"/>
  <c r="B24" i="1" s="1"/>
  <c r="B19" i="1"/>
  <c r="B16" i="1"/>
  <c r="D15" i="1"/>
  <c r="D10" i="1"/>
  <c r="B10" i="1"/>
  <c r="D37" i="1" l="1"/>
  <c r="D57" i="1" s="1"/>
  <c r="D56" i="1"/>
  <c r="B57" i="1"/>
  <c r="B54" i="2"/>
  <c r="B59" i="2" s="1"/>
  <c r="D54" i="2"/>
  <c r="D59" i="2" s="1"/>
  <c r="B60" i="2" l="1"/>
  <c r="B65" i="2" s="1"/>
  <c r="B67" i="2" s="1"/>
  <c r="D60" i="2"/>
  <c r="D65" i="2" s="1"/>
  <c r="D67" i="2" s="1"/>
  <c r="B70" i="2" s="1"/>
  <c r="B8" i="3" s="1"/>
  <c r="B50" i="3" s="1"/>
  <c r="D70" i="2" l="1"/>
  <c r="D8" i="3" s="1"/>
  <c r="D50" i="3" s="1"/>
</calcChain>
</file>

<file path=xl/sharedStrings.xml><?xml version="1.0" encoding="utf-8"?>
<sst xmlns="http://schemas.openxmlformats.org/spreadsheetml/2006/main" count="305" uniqueCount="277">
  <si>
    <t>PASSIF</t>
  </si>
  <si>
    <t>ACTIF</t>
  </si>
  <si>
    <t>Montant</t>
  </si>
  <si>
    <t>CAPITAUX PROPRES</t>
  </si>
  <si>
    <t>ACTIF IMMOBILISE</t>
  </si>
  <si>
    <t>Capital ou fonds associatifs</t>
  </si>
  <si>
    <t>     </t>
  </si>
  <si>
    <t>Immobilisations incorporelles</t>
  </si>
  <si>
    <t xml:space="preserve">     Somme attribuée à son origine à l’association</t>
  </si>
  <si>
    <t xml:space="preserve">     Frais d’établissement</t>
  </si>
  <si>
    <t xml:space="preserve">     Augmentation du capital</t>
  </si>
  <si>
    <t xml:space="preserve">     Recherche et développement</t>
  </si>
  <si>
    <t xml:space="preserve">     Réserves légales (5% du bénéfice net chaque </t>
  </si>
  <si>
    <t xml:space="preserve">     Fonds de commerce</t>
  </si>
  <si>
    <t xml:space="preserve">     année jusqu'à 10 % du capital)</t>
  </si>
  <si>
    <t xml:space="preserve">     Autres</t>
  </si>
  <si>
    <t xml:space="preserve">     Autres réserves</t>
  </si>
  <si>
    <t>Immobilisations corporelles</t>
  </si>
  <si>
    <t>Report à nouveau du solde de l’ex. antérieur</t>
  </si>
  <si>
    <t xml:space="preserve">     Terrains (valeur payée lors de l’acquisition)</t>
  </si>
  <si>
    <t xml:space="preserve">     Excédent à reporter</t>
  </si>
  <si>
    <t xml:space="preserve">     Agencement et aménagement de terrains</t>
  </si>
  <si>
    <t xml:space="preserve">     Déficit à reporter</t>
  </si>
  <si>
    <t xml:space="preserve">     Constructions</t>
  </si>
  <si>
    <t xml:space="preserve">     Autres immobilisations corporelles</t>
  </si>
  <si>
    <t>Résultat net de l’exercice (bénéfice ou perte)</t>
  </si>
  <si>
    <t xml:space="preserve">          Installations générales, agencements</t>
  </si>
  <si>
    <t xml:space="preserve">     Résultat excédentaire</t>
  </si>
  <si>
    <t xml:space="preserve">          Matériels de transports</t>
  </si>
  <si>
    <t xml:space="preserve">     Résultat déficitaire</t>
  </si>
  <si>
    <t xml:space="preserve">          Matériels de bureau et informatique</t>
  </si>
  <si>
    <t xml:space="preserve">          Mobiliers</t>
  </si>
  <si>
    <t>Subvention d’investissement</t>
  </si>
  <si>
    <t xml:space="preserve">          Autres</t>
  </si>
  <si>
    <t>Total des capitaux propres</t>
  </si>
  <si>
    <t>Participations</t>
  </si>
  <si>
    <t>Immobilisations financières</t>
  </si>
  <si>
    <t>PROVISION POUR RISQUES ET CHARGES</t>
  </si>
  <si>
    <t xml:space="preserve">     Prêts</t>
  </si>
  <si>
    <t>DETTES FINANCIERES</t>
  </si>
  <si>
    <t>Amortissement des immobilisations</t>
  </si>
  <si>
    <t xml:space="preserve">     (Dépréciation cumulée des biens de l’entreprise, se</t>
  </si>
  <si>
    <t xml:space="preserve">     Dont au moins d’1 an</t>
  </si>
  <si>
    <t xml:space="preserve">     déduisent de la valeur des immobilisations)</t>
  </si>
  <si>
    <t xml:space="preserve">     Dont au plus d’1 an</t>
  </si>
  <si>
    <t>Avances et acomptes reçus sur commandes en cours</t>
  </si>
  <si>
    <t xml:space="preserve">     (Dette vis à vis de clients qui ont payé un acompte</t>
  </si>
  <si>
    <t>Provisions pour dépréciation des immobilisations</t>
  </si>
  <si>
    <t xml:space="preserve">      mais qui n’ont pas été livrés)</t>
  </si>
  <si>
    <t>Total des actifs immobilisés</t>
  </si>
  <si>
    <t>DETTES D’EXPLOITATION</t>
  </si>
  <si>
    <t>ACTIF CIRCULANT</t>
  </si>
  <si>
    <t>Fournisseurs et acomptes rattachés</t>
  </si>
  <si>
    <t xml:space="preserve">     (Sommes dues en raison de fournitures reçues</t>
  </si>
  <si>
    <t>Stocks et encours</t>
  </si>
  <si>
    <t xml:space="preserve">      mais que l’entreprise n’a pas encore payées)</t>
  </si>
  <si>
    <t xml:space="preserve">     Stock : matières, fournitures, petit matériel…</t>
  </si>
  <si>
    <t xml:space="preserve">     Encours : travaux non terminés</t>
  </si>
  <si>
    <t>Personnels et acomptes rattachés</t>
  </si>
  <si>
    <t xml:space="preserve">     Provisions pour dépréciation des stocks et</t>
  </si>
  <si>
    <t xml:space="preserve">     encours</t>
  </si>
  <si>
    <t>Dettes sociales</t>
  </si>
  <si>
    <t>Compte de tiers</t>
  </si>
  <si>
    <t>Dettes auprès des Collectivités Publiques</t>
  </si>
  <si>
    <t xml:space="preserve">     Créances clients rattachés</t>
  </si>
  <si>
    <t>(dont dettes fiscales)</t>
  </si>
  <si>
    <t xml:space="preserve">     (Ventes facturées mais non encore payées)</t>
  </si>
  <si>
    <t xml:space="preserve">     Autres produits à recevoir (dont subventions)</t>
  </si>
  <si>
    <t>Autres charges à payer</t>
  </si>
  <si>
    <t>Comptes financiers</t>
  </si>
  <si>
    <t>Compte de régularisation</t>
  </si>
  <si>
    <t xml:space="preserve">     Valeurs mobilière de placement (court terme)</t>
  </si>
  <si>
    <t xml:space="preserve">     Produits constatés d’avances</t>
  </si>
  <si>
    <t>Disponibilités</t>
  </si>
  <si>
    <t>Total des dettes</t>
  </si>
  <si>
    <t xml:space="preserve">     Banques, autres comptes financiers</t>
  </si>
  <si>
    <t xml:space="preserve">     Caisses</t>
  </si>
  <si>
    <t xml:space="preserve">     Charges constatées d’avances</t>
  </si>
  <si>
    <t>Total de l’actif circulant</t>
  </si>
  <si>
    <t>TOTAL DU PASSIF</t>
  </si>
  <si>
    <t>TOTAL DE L’ACTIF</t>
  </si>
  <si>
    <t xml:space="preserve">    Subvention d’investissement</t>
  </si>
  <si>
    <t xml:space="preserve">  Emprunts et dettes assimilées</t>
  </si>
  <si>
    <t>(Représentant la dépréciation cumulée des biens de l’ent.)</t>
  </si>
  <si>
    <t>CHARGES</t>
  </si>
  <si>
    <t>PRODUITS</t>
  </si>
  <si>
    <t>60 – Achats</t>
  </si>
  <si>
    <t>70 – Vente de produits finis, prestation de services, marchandises</t>
  </si>
  <si>
    <t>Achats d’études et prestations de services</t>
  </si>
  <si>
    <t>Prestation de services</t>
  </si>
  <si>
    <t>Achats non stockés de matières et fournitures</t>
  </si>
  <si>
    <t>Vente de marchandises</t>
  </si>
  <si>
    <t>Fournitures de carburant</t>
  </si>
  <si>
    <t>Manifestation Wimereusienne</t>
  </si>
  <si>
    <t>Fournitures non stockables (eau, énergie...)</t>
  </si>
  <si>
    <t>Tournois</t>
  </si>
  <si>
    <t>Achat petit matériel sportif</t>
  </si>
  <si>
    <t>Autres animations</t>
  </si>
  <si>
    <t>Achat gros équipement</t>
  </si>
  <si>
    <t>Produits des autres activités annexes</t>
  </si>
  <si>
    <t>Autres fournitures</t>
  </si>
  <si>
    <t>Buvettes</t>
  </si>
  <si>
    <t>61 – Services extérieurs</t>
  </si>
  <si>
    <t>74 – Subventions d’exploitation</t>
  </si>
  <si>
    <t>Location installations</t>
  </si>
  <si>
    <t>Etat (préciser le ministère sollicité)</t>
  </si>
  <si>
    <t>Location bureaux ou siège</t>
  </si>
  <si>
    <t>CNDS</t>
  </si>
  <si>
    <t xml:space="preserve">Location matériel </t>
  </si>
  <si>
    <t>Région</t>
  </si>
  <si>
    <t>Autres locations (préciser)</t>
  </si>
  <si>
    <t>Département</t>
  </si>
  <si>
    <t>Entretien et réparation du matériel</t>
  </si>
  <si>
    <t>Commune de Wimereux</t>
  </si>
  <si>
    <t>Assurances</t>
  </si>
  <si>
    <t>Autres communes</t>
  </si>
  <si>
    <t>Divers (préciser)</t>
  </si>
  <si>
    <t>Spécifiques</t>
  </si>
  <si>
    <t>62 – Autres services extérieurs</t>
  </si>
  <si>
    <t>Fédération d’affiliation</t>
  </si>
  <si>
    <t>Rémunérations intermédiaires et honoraires</t>
  </si>
  <si>
    <t>Ligue d’affiliation</t>
  </si>
  <si>
    <t xml:space="preserve">Publicité, publications </t>
  </si>
  <si>
    <t>Comité Département d’affiliation</t>
  </si>
  <si>
    <t>Déplacements, missions</t>
  </si>
  <si>
    <t>Organismes sociaux (à détailler)</t>
  </si>
  <si>
    <t>Hébergement, restauration</t>
  </si>
  <si>
    <t>Primes aux joueurs</t>
  </si>
  <si>
    <t>Frais de réceptions</t>
  </si>
  <si>
    <t>Fonds européens</t>
  </si>
  <si>
    <t>CNASEA (emplois aidés)</t>
  </si>
  <si>
    <t>Frais postaux et télécommunications</t>
  </si>
  <si>
    <t>Autres aides, dons ou subventions (à préciser)</t>
  </si>
  <si>
    <t>Services bancaires autres</t>
  </si>
  <si>
    <t xml:space="preserve">63 – Impôts et taxes </t>
  </si>
  <si>
    <t>Aides à l’acquisition de matériel</t>
  </si>
  <si>
    <t>Impôts et taxes sur rémunération</t>
  </si>
  <si>
    <t>Partenariat</t>
  </si>
  <si>
    <t>Autres impôts et taxes</t>
  </si>
  <si>
    <t>Publicité</t>
  </si>
  <si>
    <t xml:space="preserve">64 – Charges de personnel </t>
  </si>
  <si>
    <t>75 – Autres produits de gestion courante</t>
  </si>
  <si>
    <t>Rémunérations des personnels</t>
  </si>
  <si>
    <t>Cotisations</t>
  </si>
  <si>
    <t>Charges sociales</t>
  </si>
  <si>
    <t>Cartes bienfaiteurs</t>
  </si>
  <si>
    <t>Autres charges de personnel</t>
  </si>
  <si>
    <t>Droits d’inscriptions</t>
  </si>
  <si>
    <t>65 – Autres charges de gestion courante</t>
  </si>
  <si>
    <t>Licences</t>
  </si>
  <si>
    <t>Affiliations</t>
  </si>
  <si>
    <t>76 – Frais financiers</t>
  </si>
  <si>
    <t>Engagements</t>
  </si>
  <si>
    <t>Frais d’arbitrage</t>
  </si>
  <si>
    <t>Cotisation OIS</t>
  </si>
  <si>
    <t>66 – Charges financières</t>
  </si>
  <si>
    <t>77 – Produits exceptionnels</t>
  </si>
  <si>
    <t>Remboursement d’emprunts</t>
  </si>
  <si>
    <t>Autres charges financières</t>
  </si>
  <si>
    <t>67 – Charges exceptionnelles</t>
  </si>
  <si>
    <t>78 – Reprises sur amortissements et provisions</t>
  </si>
  <si>
    <t>68 – Dotation aux amortissements (provision pour renouvellement)</t>
  </si>
  <si>
    <t>79 – Transfert de charges</t>
  </si>
  <si>
    <t>TOTAL</t>
  </si>
  <si>
    <t>86 – Emplois contributions volontaires en nature</t>
  </si>
  <si>
    <t>87 – Contributions volontaires en nature</t>
  </si>
  <si>
    <t>Secours en nature</t>
  </si>
  <si>
    <t>Bénévolat</t>
  </si>
  <si>
    <t>Mise à disposition gratuite de biens et prestations</t>
  </si>
  <si>
    <t>Prestation en nature</t>
  </si>
  <si>
    <t>Personnel bénévole</t>
  </si>
  <si>
    <t>Dons en nature</t>
  </si>
  <si>
    <t>TOTAL DES CHARGES</t>
  </si>
  <si>
    <t>TOTAL DES PRODUITS</t>
  </si>
  <si>
    <t>RESULTAT NET (perte)</t>
  </si>
  <si>
    <t>RESULTAT NET (bénéfice)</t>
  </si>
  <si>
    <t>Charges exceptionnelles</t>
  </si>
  <si>
    <t xml:space="preserve">Dotation aux amortissements </t>
  </si>
  <si>
    <t>Frais financiers</t>
  </si>
  <si>
    <t>Produits exceptionnels</t>
  </si>
  <si>
    <t>Reprises sur amortissements et provisions</t>
  </si>
  <si>
    <t>Transfert de charges</t>
  </si>
  <si>
    <t>DEPENSES</t>
  </si>
  <si>
    <t>MONTANT</t>
  </si>
  <si>
    <t>RECETTES</t>
  </si>
  <si>
    <t>Solde débiteur</t>
  </si>
  <si>
    <t>Solde créditeur</t>
  </si>
  <si>
    <t>Autres (à préciser)</t>
  </si>
  <si>
    <t>Autres charges de gestion courante</t>
  </si>
  <si>
    <t>Charges financières</t>
  </si>
  <si>
    <t>Produits financiers</t>
  </si>
  <si>
    <t>60 - Achats</t>
  </si>
  <si>
    <t>Achats d'études et de prestations de services</t>
  </si>
  <si>
    <t>Fournitures non stockables (eau énergies …)</t>
  </si>
  <si>
    <t>Fournitures administratives</t>
  </si>
  <si>
    <t>61 - Services Extérieurs</t>
  </si>
  <si>
    <t>Sous traitance générale</t>
  </si>
  <si>
    <t>Locations mobilières et immobilières</t>
  </si>
  <si>
    <t>Entretien et réparation</t>
  </si>
  <si>
    <t>Documentation</t>
  </si>
  <si>
    <t>Divers</t>
  </si>
  <si>
    <t>62 - Autres services externes</t>
  </si>
  <si>
    <t>Rémunération intermédiaires et honoraires</t>
  </si>
  <si>
    <t>Publicités, publications</t>
  </si>
  <si>
    <t>Déplacements, missions et réceptions</t>
  </si>
  <si>
    <t>Frais postaux et de télécommunication</t>
  </si>
  <si>
    <t>Services Bancaires</t>
  </si>
  <si>
    <t>63 - Impôts et taxes</t>
  </si>
  <si>
    <t>Taxe sur les salaires</t>
  </si>
  <si>
    <t>Impôts locaux</t>
  </si>
  <si>
    <t>Impôts fonciers</t>
  </si>
  <si>
    <t>Autres taxes</t>
  </si>
  <si>
    <t>64 - Charges de personnel</t>
  </si>
  <si>
    <t>Salaires bruts</t>
  </si>
  <si>
    <t>Charges patronales</t>
  </si>
  <si>
    <t>65 - Autres charges de gestion courante</t>
  </si>
  <si>
    <t>66 - Charges financières</t>
  </si>
  <si>
    <t>67 - Charges exceptionnelles</t>
  </si>
  <si>
    <t>68 - Dotation aux amortissements et provisions</t>
  </si>
  <si>
    <t>Dotation aux amortissements et provisions</t>
  </si>
  <si>
    <t>70 - Ventes</t>
  </si>
  <si>
    <t>Billeterie</t>
  </si>
  <si>
    <t>Marchandises</t>
  </si>
  <si>
    <t>Prestations de services</t>
  </si>
  <si>
    <t>Produits des activités annexes</t>
  </si>
  <si>
    <t>Ville de Wimereux</t>
  </si>
  <si>
    <t>Conseil Général</t>
  </si>
  <si>
    <t>Conseil Régional</t>
  </si>
  <si>
    <t>Communauté d'Agglomération du Boulonnais</t>
  </si>
  <si>
    <t>Europe (à préciser)</t>
  </si>
  <si>
    <t>Etat (à préciser)</t>
  </si>
  <si>
    <t>76 - Produits financiers</t>
  </si>
  <si>
    <t>77 - Produits exceptionnels</t>
  </si>
  <si>
    <t>78 - Reprise sur amortissements et provisions</t>
  </si>
  <si>
    <t>Reprise sur amortissements et provisions</t>
  </si>
  <si>
    <t>86 - Emplois des contributions colontaires en nature</t>
  </si>
  <si>
    <t>Mise à disposition gratuite de biens</t>
  </si>
  <si>
    <t>Mise à disposition gratuite de prestations</t>
  </si>
  <si>
    <t>74 - Subventions d'exploitations ou de fonct.</t>
  </si>
  <si>
    <t>87 - Contributions volontaires en nature</t>
  </si>
  <si>
    <t>EQUILIBRE</t>
  </si>
  <si>
    <t xml:space="preserve">     Participations</t>
  </si>
  <si>
    <t xml:space="preserve">     Amortissements des immobilisations incorporelles</t>
  </si>
  <si>
    <t xml:space="preserve">     Amortissements des immobilisations corporelles</t>
  </si>
  <si>
    <t>ANNEXE N°1</t>
  </si>
  <si>
    <t>ANNEXE N°2</t>
  </si>
  <si>
    <t>COMPTE DE REGULARISATION</t>
  </si>
  <si>
    <t>Je soussigné ………………………………………………………………………………………………………………………………</t>
  </si>
  <si>
    <t>certifie exact le présent document.</t>
  </si>
  <si>
    <t xml:space="preserve">Le : </t>
  </si>
  <si>
    <t>Signature</t>
  </si>
  <si>
    <t>2 : m'engage à satisfaire aux contrôles réglementaires découlant de l’attribution éventuelle d’une subvention (notamment à fournir la justification de l’emploi des fonds accordés et à tenir à la disposition des fonctionnaires qualifiés tous livres et pièces comptables)</t>
  </si>
  <si>
    <t>1 : certifie exact le présent document.</t>
  </si>
  <si>
    <t xml:space="preserve">Demande une subvention de </t>
  </si>
  <si>
    <t>En chiffres</t>
  </si>
  <si>
    <t>En lettres</t>
  </si>
  <si>
    <t>Précise que cette subvention, si elle est accordée, devra être versée au Compte bancaire ou postal de l’association.</t>
  </si>
  <si>
    <t xml:space="preserve">Fait à </t>
  </si>
  <si>
    <t>Le :</t>
  </si>
  <si>
    <t>Le Président :</t>
  </si>
  <si>
    <t>Le Secrétaire :</t>
  </si>
  <si>
    <t>Le Trésorier :</t>
  </si>
  <si>
    <r>
      <t>Important </t>
    </r>
    <r>
      <rPr>
        <sz val="10"/>
        <color theme="1"/>
        <rFont val="Times New Roman"/>
        <family val="1"/>
      </rPr>
      <t>: La Loi n°2000-321 du 12 avril 2000 rend obligatoire la transmission d’un compte-rendu financier à l’administration qui a versé la subvention dans les six mois suivant la fin de l’exercice pour lequel elle a été attribué – y compris dans le cas où le renouvellement de la subvention n’est pas demandé.</t>
    </r>
  </si>
  <si>
    <t>ANNEXE N°3 ~ Feuille 2</t>
  </si>
  <si>
    <t>ANNEXE N°3 ~ Feuille 1</t>
  </si>
  <si>
    <t>75 - Autres produits de gestion courante</t>
  </si>
  <si>
    <t>Résultat antérieur cumulé</t>
  </si>
  <si>
    <t>Nouveau résultat cumulé</t>
  </si>
  <si>
    <t xml:space="preserve">soit un résultat de </t>
  </si>
  <si>
    <t>Page 1/2</t>
  </si>
  <si>
    <t>Page 2/2</t>
  </si>
  <si>
    <r>
      <t xml:space="preserve">Signatures </t>
    </r>
    <r>
      <rPr>
        <b/>
        <sz val="11"/>
        <color rgb="FFFF0000"/>
        <rFont val="Calibri"/>
        <family val="2"/>
        <scheme val="minor"/>
      </rPr>
      <t>(obligatoire)</t>
    </r>
  </si>
  <si>
    <t>Nom de l'association : ……………………………………………………………………………………………………………………</t>
  </si>
  <si>
    <t>Nom de l'association……………………………………………………………………………………………………………………</t>
  </si>
  <si>
    <t>Nom de l'association,,,……………………………………………………………………………………………………………………</t>
  </si>
  <si>
    <t>Résultat de l'année 2018</t>
  </si>
  <si>
    <t>NB : Il est à noter que si l'association ne transmet pas son bilan 2018, les résultats antérieurs cumulés doivent être mentionnés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</si>
</sst>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2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i/>
      <sz val="8"/>
      <color theme="1"/>
      <name val="Times New Roman"/>
      <family val="1"/>
    </font>
    <font>
      <i/>
      <sz val="8"/>
      <color theme="1"/>
      <name val="Times New Roman"/>
      <family val="1"/>
    </font>
    <font>
      <b/>
      <sz val="8"/>
      <color rgb="FF808080"/>
      <name val="Times New Roman"/>
      <family val="1"/>
    </font>
    <font>
      <b/>
      <sz val="8"/>
      <color rgb="FFFF0000"/>
      <name val="Times New Roman"/>
      <family val="1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b/>
      <i/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rgb="FF00B050"/>
      <name val="Calibri"/>
      <family val="2"/>
      <scheme val="minor"/>
    </font>
    <font>
      <sz val="6"/>
      <color theme="1"/>
      <name val="Times New Roman"/>
      <family val="1"/>
    </font>
    <font>
      <b/>
      <sz val="8"/>
      <color theme="3" tint="-0.249977111117893"/>
      <name val="Times New Roman"/>
      <family val="1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rgb="FFFF0000"/>
      <name val="Times New Roman"/>
      <family val="1"/>
    </font>
    <font>
      <u/>
      <sz val="11"/>
      <color theme="10"/>
      <name val="Calibri"/>
      <family val="2"/>
      <scheme val="minor"/>
    </font>
    <font>
      <b/>
      <sz val="8"/>
      <name val="Times New Roman"/>
      <family val="1"/>
    </font>
    <font>
      <b/>
      <sz val="18"/>
      <color rgb="FFFF0000"/>
      <name val="Calibri"/>
      <family val="2"/>
      <scheme val="minor"/>
    </font>
    <font>
      <b/>
      <u/>
      <sz val="8"/>
      <color rgb="FF00B0F0"/>
      <name val="Times New Roman"/>
      <family val="1"/>
    </font>
    <font>
      <u/>
      <sz val="18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9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hair">
        <color rgb="FF000000"/>
      </right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ck">
        <color rgb="FF00B050"/>
      </left>
      <right/>
      <top style="thick">
        <color rgb="FF00B050"/>
      </top>
      <bottom/>
      <diagonal/>
    </border>
    <border>
      <left/>
      <right style="thick">
        <color rgb="FF00B050"/>
      </right>
      <top style="thick">
        <color rgb="FF00B050"/>
      </top>
      <bottom/>
      <diagonal/>
    </border>
    <border>
      <left style="thick">
        <color rgb="FF00B050"/>
      </left>
      <right/>
      <top/>
      <bottom style="thick">
        <color rgb="FF00B050"/>
      </bottom>
      <diagonal/>
    </border>
    <border>
      <left/>
      <right style="thick">
        <color rgb="FF00B050"/>
      </right>
      <top/>
      <bottom style="thick">
        <color rgb="FF00B050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auto="1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3">
    <xf numFmtId="0" fontId="0" fillId="0" borderId="0"/>
    <xf numFmtId="44" fontId="17" fillId="0" borderId="0" applyFont="0" applyFill="0" applyBorder="0" applyAlignment="0" applyProtection="0"/>
    <xf numFmtId="0" fontId="21" fillId="0" borderId="0" applyNumberFormat="0" applyFill="0" applyBorder="0" applyAlignment="0" applyProtection="0"/>
  </cellStyleXfs>
  <cellXfs count="199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Protection="1">
      <protection locked="0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vertical="center" wrapText="1"/>
    </xf>
    <xf numFmtId="0" fontId="2" fillId="0" borderId="7" xfId="0" applyFont="1" applyBorder="1" applyAlignment="1" applyProtection="1">
      <alignment vertical="center" wrapText="1"/>
    </xf>
    <xf numFmtId="0" fontId="2" fillId="0" borderId="7" xfId="0" applyFont="1" applyBorder="1" applyAlignment="1" applyProtection="1">
      <alignment horizontal="left" vertical="center" wrapText="1"/>
    </xf>
    <xf numFmtId="0" fontId="2" fillId="0" borderId="7" xfId="0" applyFont="1" applyFill="1" applyBorder="1" applyAlignment="1" applyProtection="1">
      <alignment vertical="center" wrapText="1"/>
    </xf>
    <xf numFmtId="0" fontId="3" fillId="0" borderId="7" xfId="0" applyFont="1" applyFill="1" applyBorder="1" applyAlignment="1" applyProtection="1">
      <alignment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0" borderId="19" xfId="0" applyFont="1" applyFill="1" applyBorder="1" applyAlignment="1" applyProtection="1">
      <alignment horizontal="center" vertical="center" wrapText="1"/>
    </xf>
    <xf numFmtId="0" fontId="3" fillId="0" borderId="20" xfId="0" applyFont="1" applyFill="1" applyBorder="1" applyAlignment="1" applyProtection="1">
      <alignment horizontal="center" vertical="center" wrapText="1"/>
    </xf>
    <xf numFmtId="0" fontId="3" fillId="3" borderId="23" xfId="0" applyFont="1" applyFill="1" applyBorder="1" applyAlignment="1" applyProtection="1">
      <alignment vertical="center" wrapText="1"/>
    </xf>
    <xf numFmtId="0" fontId="3" fillId="3" borderId="5" xfId="0" applyFont="1" applyFill="1" applyBorder="1" applyAlignment="1" applyProtection="1">
      <alignment vertical="center" wrapText="1"/>
    </xf>
    <xf numFmtId="0" fontId="3" fillId="3" borderId="26" xfId="0" applyFont="1" applyFill="1" applyBorder="1" applyAlignment="1" applyProtection="1">
      <alignment vertical="center" wrapText="1"/>
    </xf>
    <xf numFmtId="0" fontId="2" fillId="0" borderId="28" xfId="0" applyFont="1" applyBorder="1" applyAlignment="1" applyProtection="1">
      <alignment vertical="center" wrapText="1"/>
    </xf>
    <xf numFmtId="0" fontId="2" fillId="0" borderId="30" xfId="0" applyFont="1" applyBorder="1" applyAlignment="1" applyProtection="1">
      <alignment vertical="center" wrapText="1"/>
    </xf>
    <xf numFmtId="0" fontId="2" fillId="0" borderId="9" xfId="0" applyFont="1" applyBorder="1" applyAlignment="1" applyProtection="1">
      <alignment vertical="center" wrapText="1"/>
    </xf>
    <xf numFmtId="0" fontId="8" fillId="0" borderId="7" xfId="0" applyFont="1" applyBorder="1" applyProtection="1"/>
    <xf numFmtId="0" fontId="9" fillId="3" borderId="26" xfId="0" applyFont="1" applyFill="1" applyBorder="1" applyAlignment="1" applyProtection="1">
      <alignment vertical="top" wrapText="1"/>
    </xf>
    <xf numFmtId="0" fontId="8" fillId="0" borderId="28" xfId="0" applyFont="1" applyBorder="1" applyProtection="1"/>
    <xf numFmtId="0" fontId="0" fillId="0" borderId="0" xfId="0" applyProtection="1"/>
    <xf numFmtId="0" fontId="0" fillId="0" borderId="0" xfId="0" applyAlignment="1" applyProtection="1">
      <alignment horizontal="center"/>
    </xf>
    <xf numFmtId="0" fontId="2" fillId="0" borderId="48" xfId="0" applyFont="1" applyBorder="1" applyAlignment="1" applyProtection="1">
      <alignment vertical="center" wrapText="1"/>
    </xf>
    <xf numFmtId="0" fontId="2" fillId="0" borderId="58" xfId="0" applyFont="1" applyBorder="1" applyAlignment="1" applyProtection="1">
      <alignment vertical="center" wrapText="1"/>
    </xf>
    <xf numFmtId="0" fontId="2" fillId="0" borderId="58" xfId="0" applyFont="1" applyBorder="1" applyAlignment="1" applyProtection="1">
      <alignment horizontal="left" vertical="center" wrapText="1"/>
    </xf>
    <xf numFmtId="0" fontId="0" fillId="0" borderId="59" xfId="0" applyBorder="1" applyProtection="1">
      <protection locked="0"/>
    </xf>
    <xf numFmtId="0" fontId="0" fillId="0" borderId="59" xfId="0" applyBorder="1" applyProtection="1"/>
    <xf numFmtId="0" fontId="2" fillId="0" borderId="59" xfId="0" applyFont="1" applyBorder="1" applyAlignment="1" applyProtection="1">
      <alignment vertical="center" wrapText="1"/>
    </xf>
    <xf numFmtId="0" fontId="0" fillId="0" borderId="0" xfId="0" applyBorder="1" applyProtection="1">
      <protection locked="0"/>
    </xf>
    <xf numFmtId="0" fontId="0" fillId="0" borderId="61" xfId="0" applyBorder="1" applyProtection="1">
      <protection locked="0"/>
    </xf>
    <xf numFmtId="0" fontId="2" fillId="0" borderId="0" xfId="0" applyFont="1" applyBorder="1" applyProtection="1"/>
    <xf numFmtId="0" fontId="15" fillId="2" borderId="9" xfId="0" applyFont="1" applyFill="1" applyBorder="1" applyAlignment="1" applyProtection="1">
      <alignment horizontal="center" vertical="center" wrapText="1"/>
    </xf>
    <xf numFmtId="0" fontId="15" fillId="2" borderId="41" xfId="0" applyFont="1" applyFill="1" applyBorder="1" applyAlignment="1" applyProtection="1">
      <alignment horizontal="center" vertical="center" wrapText="1"/>
    </xf>
    <xf numFmtId="0" fontId="6" fillId="0" borderId="46" xfId="0" applyFont="1" applyBorder="1" applyAlignment="1" applyProtection="1">
      <alignment horizontal="center" vertical="center" wrapText="1"/>
    </xf>
    <xf numFmtId="0" fontId="3" fillId="2" borderId="48" xfId="0" applyFont="1" applyFill="1" applyBorder="1" applyAlignment="1" applyProtection="1">
      <alignment vertical="center" wrapText="1"/>
    </xf>
    <xf numFmtId="0" fontId="2" fillId="0" borderId="48" xfId="0" applyFont="1" applyFill="1" applyBorder="1" applyAlignment="1" applyProtection="1">
      <alignment vertical="center" wrapText="1"/>
    </xf>
    <xf numFmtId="0" fontId="3" fillId="2" borderId="48" xfId="0" applyFont="1" applyFill="1" applyBorder="1" applyAlignment="1" applyProtection="1">
      <alignment horizontal="center" vertical="center" wrapText="1"/>
    </xf>
    <xf numFmtId="0" fontId="6" fillId="0" borderId="47" xfId="0" applyFont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center"/>
    </xf>
    <xf numFmtId="0" fontId="0" fillId="0" borderId="0" xfId="0" applyProtection="1">
      <protection hidden="1"/>
    </xf>
    <xf numFmtId="0" fontId="2" fillId="0" borderId="58" xfId="0" applyFont="1" applyBorder="1" applyAlignment="1" applyProtection="1">
      <alignment vertical="center" wrapText="1"/>
      <protection hidden="1"/>
    </xf>
    <xf numFmtId="0" fontId="2" fillId="0" borderId="55" xfId="0" applyFont="1" applyBorder="1" applyAlignment="1" applyProtection="1">
      <alignment vertical="center" wrapText="1"/>
      <protection hidden="1"/>
    </xf>
    <xf numFmtId="0" fontId="2" fillId="0" borderId="72" xfId="0" applyFont="1" applyBorder="1" applyAlignment="1" applyProtection="1">
      <alignment vertical="center" wrapText="1"/>
    </xf>
    <xf numFmtId="0" fontId="2" fillId="3" borderId="50" xfId="0" applyFont="1" applyFill="1" applyBorder="1" applyAlignment="1" applyProtection="1">
      <alignment horizontal="center" vertical="center" wrapText="1"/>
    </xf>
    <xf numFmtId="0" fontId="2" fillId="0" borderId="72" xfId="0" applyFont="1" applyBorder="1" applyAlignment="1" applyProtection="1">
      <alignment horizontal="center" vertical="center" wrapText="1"/>
    </xf>
    <xf numFmtId="0" fontId="3" fillId="0" borderId="42" xfId="0" applyFont="1" applyBorder="1" applyAlignment="1" applyProtection="1">
      <alignment horizontal="center" vertical="center" wrapText="1"/>
    </xf>
    <xf numFmtId="0" fontId="3" fillId="0" borderId="70" xfId="0" applyFont="1" applyBorder="1" applyAlignment="1" applyProtection="1">
      <alignment horizontal="center" vertical="center" wrapText="1"/>
    </xf>
    <xf numFmtId="0" fontId="3" fillId="3" borderId="57" xfId="0" applyFont="1" applyFill="1" applyBorder="1" applyAlignment="1" applyProtection="1">
      <alignment vertical="center" wrapText="1"/>
    </xf>
    <xf numFmtId="0" fontId="3" fillId="3" borderId="57" xfId="0" applyFont="1" applyFill="1" applyBorder="1" applyAlignment="1" applyProtection="1">
      <alignment horizontal="left" vertical="center" wrapText="1"/>
    </xf>
    <xf numFmtId="0" fontId="2" fillId="0" borderId="55" xfId="0" applyFont="1" applyBorder="1" applyAlignment="1" applyProtection="1">
      <alignment vertical="center" wrapText="1"/>
    </xf>
    <xf numFmtId="0" fontId="11" fillId="4" borderId="44" xfId="0" applyFont="1" applyFill="1" applyBorder="1" applyAlignment="1" applyProtection="1">
      <alignment horizontal="right" vertical="center" wrapText="1" indent="2"/>
    </xf>
    <xf numFmtId="0" fontId="3" fillId="0" borderId="44" xfId="0" applyFont="1" applyBorder="1" applyAlignment="1" applyProtection="1">
      <alignment horizontal="center" vertical="center" wrapText="1"/>
    </xf>
    <xf numFmtId="0" fontId="4" fillId="3" borderId="57" xfId="0" applyFont="1" applyFill="1" applyBorder="1" applyAlignment="1" applyProtection="1">
      <alignment horizontal="left" vertical="center" wrapText="1"/>
    </xf>
    <xf numFmtId="0" fontId="3" fillId="0" borderId="58" xfId="0" applyFont="1" applyBorder="1" applyAlignment="1" applyProtection="1">
      <alignment vertical="center" wrapText="1"/>
    </xf>
    <xf numFmtId="0" fontId="4" fillId="3" borderId="58" xfId="0" applyFont="1" applyFill="1" applyBorder="1" applyAlignment="1" applyProtection="1">
      <alignment horizontal="left" vertical="center" wrapText="1"/>
    </xf>
    <xf numFmtId="0" fontId="3" fillId="3" borderId="58" xfId="0" applyFont="1" applyFill="1" applyBorder="1" applyAlignment="1" applyProtection="1">
      <alignment vertical="center" wrapText="1"/>
    </xf>
    <xf numFmtId="0" fontId="2" fillId="0" borderId="60" xfId="0" applyFont="1" applyBorder="1" applyAlignment="1" applyProtection="1">
      <alignment vertical="center" wrapText="1"/>
    </xf>
    <xf numFmtId="0" fontId="4" fillId="4" borderId="68" xfId="0" applyFont="1" applyFill="1" applyBorder="1" applyAlignment="1" applyProtection="1">
      <alignment horizontal="right" vertical="center" wrapText="1" indent="2"/>
    </xf>
    <xf numFmtId="0" fontId="3" fillId="3" borderId="58" xfId="0" applyFont="1" applyFill="1" applyBorder="1" applyAlignment="1" applyProtection="1">
      <alignment horizontal="left" vertical="center" wrapText="1"/>
    </xf>
    <xf numFmtId="0" fontId="2" fillId="0" borderId="59" xfId="0" applyFont="1" applyBorder="1" applyProtection="1"/>
    <xf numFmtId="0" fontId="3" fillId="3" borderId="58" xfId="0" applyFont="1" applyFill="1" applyBorder="1" applyAlignment="1" applyProtection="1">
      <alignment horizontal="center" vertical="center" wrapText="1"/>
    </xf>
    <xf numFmtId="0" fontId="2" fillId="0" borderId="60" xfId="0" applyFont="1" applyBorder="1" applyAlignment="1" applyProtection="1">
      <alignment horizontal="center" vertical="center" wrapText="1"/>
    </xf>
    <xf numFmtId="0" fontId="4" fillId="4" borderId="68" xfId="0" applyFont="1" applyFill="1" applyBorder="1" applyAlignment="1" applyProtection="1">
      <alignment horizontal="right" vertical="center" wrapText="1"/>
    </xf>
    <xf numFmtId="0" fontId="3" fillId="0" borderId="66" xfId="0" applyFont="1" applyBorder="1" applyAlignment="1" applyProtection="1">
      <alignment horizontal="center" vertical="center" wrapText="1"/>
    </xf>
    <xf numFmtId="0" fontId="14" fillId="0" borderId="58" xfId="0" applyFont="1" applyBorder="1" applyAlignment="1" applyProtection="1">
      <alignment horizontal="left" vertical="center" wrapText="1"/>
    </xf>
    <xf numFmtId="0" fontId="2" fillId="0" borderId="60" xfId="0" applyFont="1" applyBorder="1" applyAlignment="1" applyProtection="1">
      <alignment horizontal="left" vertical="center" wrapText="1"/>
    </xf>
    <xf numFmtId="0" fontId="5" fillId="4" borderId="68" xfId="0" applyFont="1" applyFill="1" applyBorder="1" applyAlignment="1" applyProtection="1">
      <alignment horizontal="right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52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48" xfId="0" applyFont="1" applyBorder="1" applyAlignment="1" applyProtection="1">
      <alignment vertical="center" wrapText="1"/>
      <protection locked="0"/>
    </xf>
    <xf numFmtId="0" fontId="3" fillId="0" borderId="48" xfId="0" applyFont="1" applyFill="1" applyBorder="1" applyAlignment="1" applyProtection="1">
      <alignment vertical="center" wrapText="1"/>
      <protection locked="0"/>
    </xf>
    <xf numFmtId="0" fontId="10" fillId="0" borderId="0" xfId="0" applyFont="1" applyProtection="1">
      <protection locked="0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Protection="1">
      <protection locked="0"/>
    </xf>
    <xf numFmtId="0" fontId="2" fillId="0" borderId="24" xfId="0" applyFont="1" applyBorder="1" applyAlignment="1" applyProtection="1">
      <alignment vertical="center" wrapText="1"/>
      <protection locked="0"/>
    </xf>
    <xf numFmtId="0" fontId="2" fillId="0" borderId="30" xfId="0" applyFont="1" applyBorder="1" applyAlignment="1" applyProtection="1">
      <alignment vertical="center" wrapText="1"/>
      <protection locked="0"/>
    </xf>
    <xf numFmtId="0" fontId="3" fillId="0" borderId="36" xfId="0" applyFont="1" applyBorder="1" applyAlignment="1" applyProtection="1">
      <alignment vertical="center" wrapText="1"/>
      <protection locked="0"/>
    </xf>
    <xf numFmtId="0" fontId="3" fillId="0" borderId="38" xfId="0" applyFont="1" applyBorder="1" applyAlignment="1" applyProtection="1">
      <alignment vertical="center" wrapText="1"/>
      <protection locked="0"/>
    </xf>
    <xf numFmtId="0" fontId="3" fillId="0" borderId="39" xfId="0" applyFont="1" applyBorder="1" applyAlignment="1" applyProtection="1">
      <alignment vertical="center" wrapText="1"/>
      <protection locked="0"/>
    </xf>
    <xf numFmtId="0" fontId="18" fillId="0" borderId="0" xfId="0" applyFont="1" applyProtection="1">
      <protection locked="0"/>
    </xf>
    <xf numFmtId="0" fontId="0" fillId="0" borderId="0" xfId="0" applyBorder="1" applyProtection="1"/>
    <xf numFmtId="0" fontId="1" fillId="0" borderId="0" xfId="0" applyFont="1" applyAlignment="1" applyProtection="1">
      <alignment vertical="center"/>
    </xf>
    <xf numFmtId="0" fontId="1" fillId="0" borderId="0" xfId="0" applyFont="1" applyProtection="1"/>
    <xf numFmtId="0" fontId="18" fillId="0" borderId="0" xfId="0" applyFont="1" applyProtection="1"/>
    <xf numFmtId="0" fontId="0" fillId="0" borderId="87" xfId="0" applyBorder="1" applyProtection="1"/>
    <xf numFmtId="3" fontId="0" fillId="0" borderId="0" xfId="0" applyNumberFormat="1" applyProtection="1"/>
    <xf numFmtId="3" fontId="3" fillId="0" borderId="20" xfId="0" applyNumberFormat="1" applyFont="1" applyFill="1" applyBorder="1" applyAlignment="1" applyProtection="1">
      <alignment horizontal="center" vertical="center" wrapText="1"/>
    </xf>
    <xf numFmtId="3" fontId="0" fillId="0" borderId="0" xfId="0" applyNumberFormat="1" applyAlignment="1" applyProtection="1">
      <alignment horizontal="center"/>
    </xf>
    <xf numFmtId="3" fontId="0" fillId="0" borderId="0" xfId="0" applyNumberFormat="1" applyBorder="1" applyProtection="1"/>
    <xf numFmtId="3" fontId="0" fillId="0" borderId="87" xfId="0" applyNumberFormat="1" applyBorder="1" applyProtection="1"/>
    <xf numFmtId="3" fontId="0" fillId="0" borderId="0" xfId="0" applyNumberFormat="1" applyBorder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Alignment="1" applyProtection="1">
      <alignment horizontal="center"/>
      <protection locked="0"/>
    </xf>
    <xf numFmtId="3" fontId="3" fillId="0" borderId="21" xfId="0" applyNumberFormat="1" applyFont="1" applyFill="1" applyBorder="1" applyAlignment="1" applyProtection="1">
      <alignment horizontal="center" vertical="center" wrapText="1"/>
    </xf>
    <xf numFmtId="3" fontId="2" fillId="0" borderId="37" xfId="0" applyNumberFormat="1" applyFont="1" applyBorder="1" applyAlignment="1" applyProtection="1">
      <alignment horizontal="center" vertical="center" wrapText="1"/>
      <protection locked="0"/>
    </xf>
    <xf numFmtId="3" fontId="2" fillId="0" borderId="12" xfId="0" applyNumberFormat="1" applyFont="1" applyBorder="1" applyAlignment="1" applyProtection="1">
      <alignment horizontal="center" vertical="center" wrapText="1"/>
      <protection locked="0"/>
    </xf>
    <xf numFmtId="3" fontId="2" fillId="0" borderId="40" xfId="0" applyNumberFormat="1" applyFont="1" applyBorder="1" applyAlignment="1" applyProtection="1">
      <alignment horizontal="center" vertical="center" wrapText="1"/>
      <protection locked="0"/>
    </xf>
    <xf numFmtId="3" fontId="20" fillId="0" borderId="0" xfId="0" applyNumberFormat="1" applyFont="1" applyAlignment="1" applyProtection="1">
      <alignment horizontal="center"/>
      <protection locked="0"/>
    </xf>
    <xf numFmtId="3" fontId="0" fillId="0" borderId="73" xfId="0" applyNumberFormat="1" applyBorder="1" applyAlignment="1" applyProtection="1">
      <alignment horizontal="center"/>
      <protection locked="0"/>
    </xf>
    <xf numFmtId="0" fontId="0" fillId="0" borderId="75" xfId="0" applyBorder="1" applyProtection="1">
      <protection locked="0"/>
    </xf>
    <xf numFmtId="3" fontId="0" fillId="0" borderId="76" xfId="0" applyNumberFormat="1" applyBorder="1" applyAlignment="1" applyProtection="1">
      <alignment horizontal="center"/>
      <protection locked="0"/>
    </xf>
    <xf numFmtId="0" fontId="0" fillId="0" borderId="77" xfId="0" applyBorder="1" applyProtection="1">
      <protection locked="0"/>
    </xf>
    <xf numFmtId="3" fontId="0" fillId="0" borderId="78" xfId="0" applyNumberFormat="1" applyBorder="1" applyAlignment="1" applyProtection="1">
      <alignment horizontal="center"/>
      <protection locked="0"/>
    </xf>
    <xf numFmtId="0" fontId="0" fillId="0" borderId="80" xfId="0" applyBorder="1" applyProtection="1">
      <protection locked="0"/>
    </xf>
    <xf numFmtId="0" fontId="3" fillId="0" borderId="58" xfId="0" applyFont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22" fillId="0" borderId="0" xfId="0" applyFont="1" applyFill="1" applyBorder="1" applyAlignment="1" applyProtection="1">
      <alignment horizontal="center" vertical="center" wrapText="1"/>
    </xf>
    <xf numFmtId="0" fontId="22" fillId="0" borderId="86" xfId="0" applyFont="1" applyFill="1" applyBorder="1" applyAlignment="1" applyProtection="1">
      <alignment horizontal="center" vertical="center" wrapText="1"/>
    </xf>
    <xf numFmtId="0" fontId="10" fillId="0" borderId="0" xfId="0" applyFont="1" applyProtection="1"/>
    <xf numFmtId="0" fontId="10" fillId="0" borderId="0" xfId="0" applyFont="1" applyBorder="1" applyProtection="1"/>
    <xf numFmtId="3" fontId="1" fillId="0" borderId="0" xfId="0" applyNumberFormat="1" applyFont="1" applyAlignment="1" applyProtection="1">
      <alignment horizontal="center"/>
    </xf>
    <xf numFmtId="3" fontId="0" fillId="0" borderId="87" xfId="0" applyNumberFormat="1" applyBorder="1" applyAlignment="1" applyProtection="1">
      <alignment horizontal="center"/>
    </xf>
    <xf numFmtId="4" fontId="2" fillId="0" borderId="8" xfId="0" applyNumberFormat="1" applyFont="1" applyBorder="1" applyAlignment="1" applyProtection="1">
      <alignment horizontal="center" vertical="center" wrapText="1"/>
      <protection locked="0"/>
    </xf>
    <xf numFmtId="4" fontId="2" fillId="0" borderId="32" xfId="0" applyNumberFormat="1" applyFont="1" applyBorder="1" applyAlignment="1" applyProtection="1">
      <alignment horizontal="center" vertical="center" wrapText="1"/>
      <protection locked="0"/>
    </xf>
    <xf numFmtId="4" fontId="2" fillId="0" borderId="10" xfId="0" applyNumberFormat="1" applyFont="1" applyBorder="1" applyAlignment="1" applyProtection="1">
      <alignment horizontal="center" vertical="center" wrapText="1"/>
      <protection locked="0"/>
    </xf>
    <xf numFmtId="4" fontId="2" fillId="0" borderId="25" xfId="0" applyNumberFormat="1" applyFont="1" applyBorder="1" applyAlignment="1" applyProtection="1">
      <alignment horizontal="center" vertical="center" wrapText="1"/>
      <protection locked="0"/>
    </xf>
    <xf numFmtId="4" fontId="2" fillId="0" borderId="34" xfId="0" applyNumberFormat="1" applyFont="1" applyBorder="1" applyAlignment="1" applyProtection="1">
      <alignment horizontal="center" vertical="center" wrapText="1"/>
      <protection locked="0"/>
    </xf>
    <xf numFmtId="4" fontId="2" fillId="0" borderId="35" xfId="0" applyNumberFormat="1" applyFont="1" applyBorder="1" applyAlignment="1" applyProtection="1">
      <alignment horizontal="center" vertical="center" wrapText="1"/>
      <protection locked="0"/>
    </xf>
    <xf numFmtId="4" fontId="2" fillId="0" borderId="29" xfId="0" applyNumberFormat="1" applyFont="1" applyBorder="1" applyAlignment="1" applyProtection="1">
      <alignment horizontal="center" vertical="center" wrapText="1"/>
      <protection locked="0"/>
    </xf>
    <xf numFmtId="4" fontId="2" fillId="0" borderId="31" xfId="0" applyNumberFormat="1" applyFont="1" applyBorder="1" applyAlignment="1" applyProtection="1">
      <alignment horizontal="center" vertical="center" wrapText="1"/>
      <protection locked="0"/>
    </xf>
    <xf numFmtId="4" fontId="3" fillId="3" borderId="6" xfId="0" applyNumberFormat="1" applyFont="1" applyFill="1" applyBorder="1" applyAlignment="1" applyProtection="1">
      <alignment horizontal="center" vertical="center" wrapText="1"/>
    </xf>
    <xf numFmtId="4" fontId="3" fillId="3" borderId="33" xfId="0" applyNumberFormat="1" applyFont="1" applyFill="1" applyBorder="1" applyAlignment="1" applyProtection="1">
      <alignment horizontal="center" vertical="center" wrapText="1"/>
    </xf>
    <xf numFmtId="4" fontId="3" fillId="3" borderId="27" xfId="0" applyNumberFormat="1" applyFont="1" applyFill="1" applyBorder="1" applyAlignment="1" applyProtection="1">
      <alignment horizontal="center" vertical="center" wrapText="1"/>
    </xf>
    <xf numFmtId="4" fontId="3" fillId="2" borderId="49" xfId="0" applyNumberFormat="1" applyFont="1" applyFill="1" applyBorder="1" applyAlignment="1" applyProtection="1">
      <alignment horizontal="center" vertical="center" wrapText="1"/>
    </xf>
    <xf numFmtId="4" fontId="2" fillId="0" borderId="49" xfId="0" applyNumberFormat="1" applyFont="1" applyBorder="1" applyAlignment="1" applyProtection="1">
      <alignment horizontal="center" vertical="center" wrapText="1"/>
      <protection locked="0"/>
    </xf>
    <xf numFmtId="4" fontId="7" fillId="2" borderId="49" xfId="0" applyNumberFormat="1" applyFont="1" applyFill="1" applyBorder="1" applyAlignment="1" applyProtection="1">
      <alignment horizontal="center" vertical="center" wrapText="1"/>
    </xf>
    <xf numFmtId="4" fontId="15" fillId="2" borderId="56" xfId="0" applyNumberFormat="1" applyFont="1" applyFill="1" applyBorder="1" applyAlignment="1" applyProtection="1">
      <alignment horizontal="center" vertical="center" wrapText="1"/>
    </xf>
    <xf numFmtId="4" fontId="3" fillId="2" borderId="8" xfId="0" applyNumberFormat="1" applyFont="1" applyFill="1" applyBorder="1" applyAlignment="1" applyProtection="1">
      <alignment horizontal="center" vertical="center" wrapText="1"/>
    </xf>
    <xf numFmtId="4" fontId="7" fillId="2" borderId="8" xfId="0" applyNumberFormat="1" applyFont="1" applyFill="1" applyBorder="1" applyAlignment="1" applyProtection="1">
      <alignment horizontal="center" vertical="center" wrapText="1"/>
    </xf>
    <xf numFmtId="4" fontId="15" fillId="2" borderId="10" xfId="0" applyNumberFormat="1" applyFont="1" applyFill="1" applyBorder="1" applyAlignment="1" applyProtection="1">
      <alignment horizontal="center" vertical="center" wrapText="1"/>
    </xf>
    <xf numFmtId="4" fontId="22" fillId="0" borderId="81" xfId="0" applyNumberFormat="1" applyFont="1" applyFill="1" applyBorder="1" applyAlignment="1" applyProtection="1">
      <alignment horizontal="center" vertical="center" wrapText="1"/>
      <protection locked="0"/>
    </xf>
    <xf numFmtId="4" fontId="22" fillId="0" borderId="85" xfId="0" applyNumberFormat="1" applyFont="1" applyFill="1" applyBorder="1" applyAlignment="1" applyProtection="1">
      <alignment horizontal="center" vertical="center" wrapText="1"/>
    </xf>
    <xf numFmtId="4" fontId="22" fillId="0" borderId="81" xfId="0" applyNumberFormat="1" applyFont="1" applyFill="1" applyBorder="1" applyAlignment="1" applyProtection="1">
      <alignment horizontal="center" vertical="center" wrapText="1"/>
    </xf>
    <xf numFmtId="4" fontId="7" fillId="0" borderId="81" xfId="0" applyNumberFormat="1" applyFont="1" applyFill="1" applyBorder="1" applyAlignment="1" applyProtection="1">
      <alignment horizontal="center" vertical="center" wrapText="1"/>
    </xf>
    <xf numFmtId="4" fontId="3" fillId="0" borderId="43" xfId="0" applyNumberFormat="1" applyFont="1" applyBorder="1" applyAlignment="1" applyProtection="1">
      <alignment vertical="center" wrapText="1"/>
    </xf>
    <xf numFmtId="4" fontId="3" fillId="3" borderId="47" xfId="0" applyNumberFormat="1" applyFont="1" applyFill="1" applyBorder="1" applyAlignment="1" applyProtection="1">
      <alignment horizontal="center" vertical="center" wrapText="1"/>
    </xf>
    <xf numFmtId="4" fontId="3" fillId="0" borderId="49" xfId="0" applyNumberFormat="1" applyFont="1" applyBorder="1" applyAlignment="1" applyProtection="1">
      <alignment horizontal="center" vertical="center" wrapText="1"/>
      <protection locked="0"/>
    </xf>
    <xf numFmtId="4" fontId="3" fillId="0" borderId="56" xfId="0" applyNumberFormat="1" applyFont="1" applyBorder="1" applyAlignment="1" applyProtection="1">
      <alignment horizontal="center" vertical="center" wrapText="1"/>
      <protection locked="0"/>
    </xf>
    <xf numFmtId="4" fontId="2" fillId="0" borderId="56" xfId="0" applyNumberFormat="1" applyFont="1" applyBorder="1" applyAlignment="1" applyProtection="1">
      <alignment horizontal="center" vertical="center" wrapText="1"/>
      <protection locked="0"/>
    </xf>
    <xf numFmtId="4" fontId="12" fillId="4" borderId="45" xfId="0" applyNumberFormat="1" applyFont="1" applyFill="1" applyBorder="1" applyAlignment="1" applyProtection="1">
      <alignment horizontal="center" vertical="center" wrapText="1"/>
    </xf>
    <xf numFmtId="4" fontId="3" fillId="0" borderId="45" xfId="0" applyNumberFormat="1" applyFont="1" applyBorder="1" applyAlignment="1" applyProtection="1">
      <alignment horizontal="center" vertical="center" wrapText="1"/>
    </xf>
    <xf numFmtId="4" fontId="2" fillId="0" borderId="49" xfId="0" applyNumberFormat="1" applyFont="1" applyBorder="1" applyAlignment="1" applyProtection="1">
      <alignment vertical="center" wrapText="1"/>
      <protection locked="0"/>
    </xf>
    <xf numFmtId="4" fontId="3" fillId="3" borderId="49" xfId="0" applyNumberFormat="1" applyFont="1" applyFill="1" applyBorder="1" applyAlignment="1" applyProtection="1">
      <alignment horizontal="center" vertical="center" wrapText="1"/>
    </xf>
    <xf numFmtId="4" fontId="3" fillId="0" borderId="51" xfId="0" applyNumberFormat="1" applyFont="1" applyBorder="1" applyAlignment="1" applyProtection="1">
      <alignment horizontal="center" vertical="center" wrapText="1"/>
      <protection locked="0"/>
    </xf>
    <xf numFmtId="4" fontId="3" fillId="4" borderId="69" xfId="0" applyNumberFormat="1" applyFont="1" applyFill="1" applyBorder="1" applyAlignment="1" applyProtection="1">
      <alignment horizontal="center" vertical="center" wrapText="1"/>
    </xf>
    <xf numFmtId="4" fontId="2" fillId="0" borderId="4" xfId="0" applyNumberFormat="1" applyFont="1" applyBorder="1" applyAlignment="1" applyProtection="1">
      <alignment vertical="center" wrapText="1"/>
    </xf>
    <xf numFmtId="4" fontId="0" fillId="0" borderId="4" xfId="0" applyNumberFormat="1" applyBorder="1" applyProtection="1">
      <protection locked="0"/>
    </xf>
    <xf numFmtId="4" fontId="3" fillId="0" borderId="4" xfId="0" applyNumberFormat="1" applyFont="1" applyBorder="1" applyAlignment="1" applyProtection="1">
      <alignment horizontal="center" vertical="center" wrapText="1"/>
    </xf>
    <xf numFmtId="4" fontId="3" fillId="0" borderId="1" xfId="0" applyNumberFormat="1" applyFont="1" applyBorder="1" applyAlignment="1" applyProtection="1">
      <alignment horizontal="center" vertical="center" wrapText="1"/>
    </xf>
    <xf numFmtId="4" fontId="3" fillId="0" borderId="71" xfId="0" applyNumberFormat="1" applyFont="1" applyBorder="1" applyAlignment="1" applyProtection="1">
      <alignment vertical="center" wrapText="1"/>
    </xf>
    <xf numFmtId="4" fontId="2" fillId="0" borderId="67" xfId="0" applyNumberFormat="1" applyFont="1" applyBorder="1" applyAlignment="1" applyProtection="1">
      <alignment vertical="center" wrapText="1"/>
    </xf>
    <xf numFmtId="4" fontId="3" fillId="0" borderId="3" xfId="0" applyNumberFormat="1" applyFont="1" applyBorder="1" applyAlignment="1" applyProtection="1">
      <alignment horizontal="center" vertical="center" wrapText="1"/>
    </xf>
    <xf numFmtId="0" fontId="3" fillId="3" borderId="22" xfId="0" applyFont="1" applyFill="1" applyBorder="1" applyAlignment="1" applyProtection="1">
      <alignment vertical="top" wrapText="1"/>
    </xf>
    <xf numFmtId="0" fontId="2" fillId="0" borderId="7" xfId="0" applyFont="1" applyBorder="1" applyAlignment="1" applyProtection="1">
      <alignment vertical="top" wrapText="1"/>
    </xf>
    <xf numFmtId="0" fontId="13" fillId="0" borderId="62" xfId="0" applyFont="1" applyBorder="1" applyAlignment="1" applyProtection="1">
      <alignment horizontal="center" vertical="center"/>
    </xf>
    <xf numFmtId="0" fontId="13" fillId="0" borderId="63" xfId="0" applyFont="1" applyBorder="1" applyAlignment="1" applyProtection="1">
      <alignment horizontal="center" vertical="center"/>
    </xf>
    <xf numFmtId="0" fontId="13" fillId="0" borderId="64" xfId="0" applyFont="1" applyBorder="1" applyAlignment="1" applyProtection="1">
      <alignment horizontal="center" vertical="center"/>
    </xf>
    <xf numFmtId="0" fontId="13" fillId="0" borderId="65" xfId="0" applyFont="1" applyBorder="1" applyAlignment="1" applyProtection="1">
      <alignment horizontal="center" vertical="center"/>
    </xf>
    <xf numFmtId="0" fontId="3" fillId="0" borderId="53" xfId="0" applyFont="1" applyBorder="1" applyAlignment="1" applyProtection="1">
      <alignment horizontal="center" vertical="center" wrapText="1"/>
    </xf>
    <xf numFmtId="0" fontId="3" fillId="0" borderId="54" xfId="0" applyFont="1" applyBorder="1" applyAlignment="1" applyProtection="1">
      <alignment horizontal="center" vertical="center" wrapText="1"/>
    </xf>
    <xf numFmtId="0" fontId="3" fillId="0" borderId="58" xfId="0" applyFont="1" applyBorder="1" applyAlignment="1" applyProtection="1">
      <alignment horizontal="left" vertical="center" wrapText="1"/>
    </xf>
    <xf numFmtId="4" fontId="3" fillId="0" borderId="49" xfId="0" applyNumberFormat="1" applyFont="1" applyBorder="1" applyAlignment="1" applyProtection="1">
      <alignment horizontal="center" vertical="center" wrapText="1"/>
      <protection locked="0"/>
    </xf>
    <xf numFmtId="0" fontId="24" fillId="0" borderId="0" xfId="0" applyFont="1" applyFill="1" applyBorder="1" applyAlignment="1" applyProtection="1">
      <alignment horizontal="center" vertical="center" wrapText="1"/>
    </xf>
    <xf numFmtId="0" fontId="7" fillId="0" borderId="82" xfId="0" applyFont="1" applyFill="1" applyBorder="1" applyAlignment="1" applyProtection="1">
      <alignment horizontal="center" vertical="center" wrapText="1"/>
    </xf>
    <xf numFmtId="0" fontId="7" fillId="0" borderId="83" xfId="0" applyFont="1" applyFill="1" applyBorder="1" applyAlignment="1" applyProtection="1">
      <alignment horizontal="center" vertical="center" wrapText="1"/>
    </xf>
    <xf numFmtId="0" fontId="7" fillId="0" borderId="84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left" wrapText="1"/>
    </xf>
    <xf numFmtId="3" fontId="1" fillId="0" borderId="0" xfId="0" applyNumberFormat="1" applyFont="1" applyAlignment="1" applyProtection="1">
      <alignment horizontal="left" wrapText="1"/>
    </xf>
    <xf numFmtId="0" fontId="19" fillId="0" borderId="73" xfId="0" applyFont="1" applyBorder="1" applyAlignment="1" applyProtection="1">
      <alignment horizontal="center" vertical="center" wrapText="1"/>
    </xf>
    <xf numFmtId="0" fontId="19" fillId="0" borderId="74" xfId="0" applyFont="1" applyBorder="1" applyAlignment="1" applyProtection="1">
      <alignment horizontal="center" vertical="center" wrapText="1"/>
    </xf>
    <xf numFmtId="3" fontId="19" fillId="0" borderId="75" xfId="0" applyNumberFormat="1" applyFont="1" applyBorder="1" applyAlignment="1" applyProtection="1">
      <alignment horizontal="center" vertical="center" wrapText="1"/>
    </xf>
    <xf numFmtId="0" fontId="19" fillId="0" borderId="76" xfId="0" applyFont="1" applyBorder="1" applyAlignment="1" applyProtection="1">
      <alignment horizontal="center" vertical="center" wrapText="1"/>
    </xf>
    <xf numFmtId="0" fontId="19" fillId="0" borderId="0" xfId="0" applyFont="1" applyBorder="1" applyAlignment="1" applyProtection="1">
      <alignment horizontal="center" vertical="center" wrapText="1"/>
    </xf>
    <xf numFmtId="3" fontId="19" fillId="0" borderId="77" xfId="0" applyNumberFormat="1" applyFont="1" applyBorder="1" applyAlignment="1" applyProtection="1">
      <alignment horizontal="center" vertical="center" wrapText="1"/>
    </xf>
    <xf numFmtId="0" fontId="19" fillId="0" borderId="78" xfId="0" applyFont="1" applyBorder="1" applyAlignment="1" applyProtection="1">
      <alignment horizontal="center" vertical="center" wrapText="1"/>
    </xf>
    <xf numFmtId="0" fontId="19" fillId="0" borderId="79" xfId="0" applyFont="1" applyBorder="1" applyAlignment="1" applyProtection="1">
      <alignment horizontal="center" vertical="center" wrapText="1"/>
    </xf>
    <xf numFmtId="3" fontId="19" fillId="0" borderId="80" xfId="0" applyNumberFormat="1" applyFont="1" applyBorder="1" applyAlignment="1" applyProtection="1">
      <alignment horizontal="center" vertical="center" wrapText="1"/>
    </xf>
    <xf numFmtId="3" fontId="13" fillId="0" borderId="63" xfId="0" applyNumberFormat="1" applyFont="1" applyBorder="1" applyAlignment="1" applyProtection="1">
      <alignment horizontal="center" vertical="center"/>
    </xf>
    <xf numFmtId="3" fontId="13" fillId="0" borderId="65" xfId="0" applyNumberFormat="1" applyFont="1" applyBorder="1" applyAlignment="1" applyProtection="1">
      <alignment horizontal="center" vertical="center"/>
    </xf>
    <xf numFmtId="3" fontId="13" fillId="0" borderId="62" xfId="0" applyNumberFormat="1" applyFont="1" applyBorder="1" applyAlignment="1" applyProtection="1">
      <alignment horizontal="center" vertical="center"/>
    </xf>
    <xf numFmtId="3" fontId="13" fillId="0" borderId="64" xfId="0" applyNumberFormat="1" applyFont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2" borderId="16" xfId="0" applyFont="1" applyFill="1" applyBorder="1" applyAlignment="1" applyProtection="1">
      <alignment horizontal="center" vertical="center" wrapText="1"/>
    </xf>
    <xf numFmtId="0" fontId="3" fillId="2" borderId="14" xfId="0" applyFont="1" applyFill="1" applyBorder="1" applyAlignment="1" applyProtection="1">
      <alignment horizontal="center" vertical="center" wrapText="1"/>
    </xf>
    <xf numFmtId="0" fontId="3" fillId="2" borderId="17" xfId="0" applyFont="1" applyFill="1" applyBorder="1" applyAlignment="1" applyProtection="1">
      <alignment horizontal="center" vertical="center" wrapText="1"/>
    </xf>
    <xf numFmtId="4" fontId="23" fillId="0" borderId="88" xfId="2" applyNumberFormat="1" applyFont="1" applyBorder="1" applyAlignment="1" applyProtection="1">
      <alignment horizontal="center" vertical="center" wrapText="1"/>
    </xf>
    <xf numFmtId="0" fontId="23" fillId="0" borderId="89" xfId="2" applyNumberFormat="1" applyFont="1" applyBorder="1" applyAlignment="1" applyProtection="1">
      <alignment horizontal="center" vertical="center" wrapText="1"/>
    </xf>
    <xf numFmtId="0" fontId="25" fillId="0" borderId="88" xfId="2" applyNumberFormat="1" applyFont="1" applyBorder="1" applyAlignment="1" applyProtection="1">
      <alignment horizontal="center" vertical="center" wrapText="1"/>
      <protection locked="0"/>
    </xf>
    <xf numFmtId="0" fontId="25" fillId="0" borderId="89" xfId="2" applyNumberFormat="1" applyFont="1" applyBorder="1" applyAlignment="1" applyProtection="1">
      <alignment horizontal="center" vertical="center" wrapText="1"/>
      <protection locked="0"/>
    </xf>
    <xf numFmtId="4" fontId="3" fillId="2" borderId="14" xfId="0" applyNumberFormat="1" applyFont="1" applyFill="1" applyBorder="1" applyAlignment="1" applyProtection="1">
      <alignment horizontal="center" vertical="center" wrapText="1"/>
    </xf>
    <xf numFmtId="4" fontId="3" fillId="2" borderId="17" xfId="0" applyNumberFormat="1" applyFont="1" applyFill="1" applyBorder="1" applyAlignment="1" applyProtection="1">
      <alignment horizontal="center" vertical="center" wrapText="1"/>
    </xf>
    <xf numFmtId="4" fontId="3" fillId="2" borderId="15" xfId="0" applyNumberFormat="1" applyFont="1" applyFill="1" applyBorder="1" applyAlignment="1" applyProtection="1">
      <alignment horizontal="center" vertical="center" wrapText="1"/>
    </xf>
    <xf numFmtId="4" fontId="3" fillId="2" borderId="18" xfId="0" applyNumberFormat="1" applyFont="1" applyFill="1" applyBorder="1" applyAlignment="1" applyProtection="1">
      <alignment horizontal="center" vertical="center" wrapText="1"/>
    </xf>
  </cellXfs>
  <cellStyles count="3">
    <cellStyle name="Euro" xfId="1"/>
    <cellStyle name="Lien hypertexte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47626</xdr:colOff>
      <xdr:row>2</xdr:row>
      <xdr:rowOff>28575</xdr:rowOff>
    </xdr:from>
    <xdr:to>
      <xdr:col>3</xdr:col>
      <xdr:colOff>542925</xdr:colOff>
      <xdr:row>5</xdr:row>
      <xdr:rowOff>38100</xdr:rowOff>
    </xdr:to>
    <xdr:sp macro="" textlink="">
      <xdr:nvSpPr>
        <xdr:cNvPr id="3073" name="Zone de texte 2"/>
        <xdr:cNvSpPr txBox="1">
          <a:spLocks noChangeArrowheads="1"/>
        </xdr:cNvSpPr>
      </xdr:nvSpPr>
      <xdr:spPr bwMode="auto">
        <a:xfrm>
          <a:off x="47626" y="295275"/>
          <a:ext cx="6105524" cy="390525"/>
        </a:xfrm>
        <a:prstGeom prst="rect">
          <a:avLst/>
        </a:prstGeom>
        <a:solidFill>
          <a:srgbClr val="002060"/>
        </a:solidFill>
        <a:ln w="4445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fr-FR" sz="2400" b="1" i="0" u="none" strike="noStrike" baseline="0">
              <a:solidFill>
                <a:schemeClr val="bg1"/>
              </a:solidFill>
              <a:latin typeface="Calibri"/>
            </a:rPr>
            <a:t>BILAN DE L'ANNEE 2018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47626</xdr:colOff>
      <xdr:row>62</xdr:row>
      <xdr:rowOff>38101</xdr:rowOff>
    </xdr:from>
    <xdr:to>
      <xdr:col>2</xdr:col>
      <xdr:colOff>666750</xdr:colOff>
      <xdr:row>72</xdr:row>
      <xdr:rowOff>85725</xdr:rowOff>
    </xdr:to>
    <xdr:cxnSp macro="">
      <xdr:nvCxnSpPr>
        <xdr:cNvPr id="3" name="Connecteur droit avec flèche 2"/>
        <xdr:cNvCxnSpPr/>
      </xdr:nvCxnSpPr>
      <xdr:spPr>
        <a:xfrm flipH="1" flipV="1">
          <a:off x="3143251" y="9820276"/>
          <a:ext cx="619124" cy="1571624"/>
        </a:xfrm>
        <a:prstGeom prst="straightConnector1">
          <a:avLst/>
        </a:prstGeom>
        <a:ln>
          <a:prstDash val="sys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666750</xdr:colOff>
      <xdr:row>62</xdr:row>
      <xdr:rowOff>76200</xdr:rowOff>
    </xdr:from>
    <xdr:to>
      <xdr:col>2</xdr:col>
      <xdr:colOff>2505075</xdr:colOff>
      <xdr:row>72</xdr:row>
      <xdr:rowOff>57150</xdr:rowOff>
    </xdr:to>
    <xdr:cxnSp macro="">
      <xdr:nvCxnSpPr>
        <xdr:cNvPr id="6" name="Connecteur droit avec flèche 5"/>
        <xdr:cNvCxnSpPr/>
      </xdr:nvCxnSpPr>
      <xdr:spPr>
        <a:xfrm flipV="1">
          <a:off x="3762375" y="9858375"/>
          <a:ext cx="1838325" cy="1504950"/>
        </a:xfrm>
        <a:prstGeom prst="straightConnector1">
          <a:avLst/>
        </a:prstGeom>
        <a:ln>
          <a:prstDash val="sys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9525</xdr:rowOff>
    </xdr:from>
    <xdr:to>
      <xdr:col>3</xdr:col>
      <xdr:colOff>514350</xdr:colOff>
      <xdr:row>5</xdr:row>
      <xdr:rowOff>0</xdr:rowOff>
    </xdr:to>
    <xdr:sp macro="" textlink="">
      <xdr:nvSpPr>
        <xdr:cNvPr id="4" name="Zone de texte 2"/>
        <xdr:cNvSpPr txBox="1">
          <a:spLocks noChangeArrowheads="1"/>
        </xdr:cNvSpPr>
      </xdr:nvSpPr>
      <xdr:spPr bwMode="auto">
        <a:xfrm>
          <a:off x="0" y="200025"/>
          <a:ext cx="6124575" cy="314325"/>
        </a:xfrm>
        <a:prstGeom prst="rect">
          <a:avLst/>
        </a:prstGeom>
        <a:solidFill>
          <a:srgbClr val="002060"/>
        </a:solidFill>
        <a:ln w="4445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fr-FR" sz="2400" b="1" i="0" u="none" strike="noStrike" baseline="0">
              <a:solidFill>
                <a:schemeClr val="bg1"/>
              </a:solidFill>
              <a:latin typeface="+mn-lt"/>
            </a:rPr>
            <a:t>COMPTE DE RESULTAT ~ ANNEE 2018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323850</xdr:colOff>
      <xdr:row>51</xdr:row>
      <xdr:rowOff>85725</xdr:rowOff>
    </xdr:from>
    <xdr:to>
      <xdr:col>2</xdr:col>
      <xdr:colOff>971550</xdr:colOff>
      <xdr:row>53</xdr:row>
      <xdr:rowOff>93300</xdr:rowOff>
    </xdr:to>
    <xdr:cxnSp macro="">
      <xdr:nvCxnSpPr>
        <xdr:cNvPr id="3" name="Connecteur droit avec flèche 2"/>
        <xdr:cNvCxnSpPr/>
      </xdr:nvCxnSpPr>
      <xdr:spPr>
        <a:xfrm flipH="1" flipV="1">
          <a:off x="2971800" y="8724900"/>
          <a:ext cx="1228725" cy="3600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1676400</xdr:colOff>
      <xdr:row>51</xdr:row>
      <xdr:rowOff>104777</xdr:rowOff>
    </xdr:from>
    <xdr:to>
      <xdr:col>3</xdr:col>
      <xdr:colOff>256050</xdr:colOff>
      <xdr:row>53</xdr:row>
      <xdr:rowOff>112352</xdr:rowOff>
    </xdr:to>
    <xdr:cxnSp macro="">
      <xdr:nvCxnSpPr>
        <xdr:cNvPr id="4" name="Connecteur droit avec flèche 3"/>
        <xdr:cNvCxnSpPr/>
      </xdr:nvCxnSpPr>
      <xdr:spPr>
        <a:xfrm flipV="1">
          <a:off x="4905375" y="8743952"/>
          <a:ext cx="1227600" cy="3600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28575</xdr:rowOff>
    </xdr:from>
    <xdr:to>
      <xdr:col>3</xdr:col>
      <xdr:colOff>552450</xdr:colOff>
      <xdr:row>5</xdr:row>
      <xdr:rowOff>95250</xdr:rowOff>
    </xdr:to>
    <xdr:sp macro="" textlink="">
      <xdr:nvSpPr>
        <xdr:cNvPr id="5" name="Zone de texte 2"/>
        <xdr:cNvSpPr txBox="1">
          <a:spLocks noChangeArrowheads="1"/>
        </xdr:cNvSpPr>
      </xdr:nvSpPr>
      <xdr:spPr bwMode="auto">
        <a:xfrm>
          <a:off x="0" y="295275"/>
          <a:ext cx="6429375" cy="523875"/>
        </a:xfrm>
        <a:prstGeom prst="rect">
          <a:avLst/>
        </a:prstGeom>
        <a:solidFill>
          <a:srgbClr val="002060"/>
        </a:solidFill>
        <a:ln w="4445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fr-FR" sz="2000" b="1" i="0" u="none" strike="noStrike" baseline="0">
              <a:solidFill>
                <a:schemeClr val="bg1"/>
              </a:solidFill>
              <a:latin typeface="+mn-lt"/>
            </a:rPr>
            <a:t>BUDGET PREVISIONNEL 2019  </a:t>
          </a:r>
          <a:r>
            <a:rPr lang="fr-FR" sz="900" b="1" i="0" u="none" strike="noStrike" baseline="0">
              <a:solidFill>
                <a:schemeClr val="bg1"/>
              </a:solidFill>
              <a:latin typeface="+mn-lt"/>
            </a:rPr>
            <a:t>(équilibré avec reprise de l’excédent : Dépenses = Recettes)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&#235;titia\AppData\Local\Microsoft\Windows\Temporary%20Internet%20Files\Content.IE5\PPJHNC31\245205d1350144904-convertir-des-chiffres-en-lettres-nbl-francai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isie"/>
      <sheetName val="Saisie2"/>
      <sheetName val="Monnaies"/>
    </sheetNames>
    <sheetDataSet>
      <sheetData sheetId="0" refreshError="1"/>
      <sheetData sheetId="1" refreshError="1"/>
      <sheetData sheetId="2">
        <row r="3">
          <cell r="B3" t="str">
            <v>euro</v>
          </cell>
        </row>
        <row r="4">
          <cell r="B4" t="str">
            <v>€</v>
          </cell>
        </row>
        <row r="5">
          <cell r="B5" t="str">
            <v>dollar</v>
          </cell>
        </row>
        <row r="6">
          <cell r="B6" t="str">
            <v>US $</v>
          </cell>
        </row>
        <row r="7">
          <cell r="B7" t="str">
            <v>livre</v>
          </cell>
        </row>
        <row r="8">
          <cell r="B8" t="str">
            <v>£</v>
          </cell>
        </row>
        <row r="9">
          <cell r="B9" t="str">
            <v>pound</v>
          </cell>
        </row>
        <row r="10">
          <cell r="B10" t="str">
            <v>franc</v>
          </cell>
        </row>
        <row r="11">
          <cell r="B11" t="str">
            <v>CHF</v>
          </cell>
        </row>
        <row r="12">
          <cell r="B12" t="str">
            <v>yen</v>
          </cell>
        </row>
        <row r="13">
          <cell r="B13" t="str">
            <v>dirham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tabColor theme="5"/>
  </sheetPr>
  <dimension ref="A1:D64"/>
  <sheetViews>
    <sheetView topLeftCell="A34" zoomScaleNormal="100" workbookViewId="0">
      <selection activeCell="A50" sqref="A50"/>
    </sheetView>
  </sheetViews>
  <sheetFormatPr baseColWidth="10" defaultRowHeight="10.5" customHeight="1" x14ac:dyDescent="0.25"/>
  <cols>
    <col min="1" max="1" width="37.7109375" style="1" customWidth="1"/>
    <col min="2" max="2" width="8.7109375" style="1" customWidth="1"/>
    <col min="3" max="3" width="37.7109375" style="1" customWidth="1"/>
    <col min="4" max="4" width="8.7109375" style="1" customWidth="1"/>
    <col min="5" max="16384" width="11.42578125" style="1"/>
  </cols>
  <sheetData>
    <row r="1" spans="1:4" ht="10.5" customHeight="1" thickTop="1" x14ac:dyDescent="0.25">
      <c r="A1" s="24"/>
      <c r="B1" s="24"/>
      <c r="C1" s="160" t="s">
        <v>244</v>
      </c>
      <c r="D1" s="161"/>
    </row>
    <row r="2" spans="1:4" ht="10.5" customHeight="1" thickBot="1" x14ac:dyDescent="0.3">
      <c r="A2" s="24"/>
      <c r="B2" s="24"/>
      <c r="C2" s="162"/>
      <c r="D2" s="163"/>
    </row>
    <row r="3" spans="1:4" ht="9" customHeight="1" thickTop="1" x14ac:dyDescent="0.25">
      <c r="A3" s="24"/>
      <c r="B3" s="24"/>
      <c r="C3" s="24"/>
      <c r="D3" s="24"/>
    </row>
    <row r="6" spans="1:4" ht="10.5" customHeight="1" thickBot="1" x14ac:dyDescent="0.3"/>
    <row r="7" spans="1:4" ht="24" customHeight="1" x14ac:dyDescent="0.25">
      <c r="A7" s="164" t="s">
        <v>0</v>
      </c>
      <c r="B7" s="165"/>
      <c r="C7" s="164" t="s">
        <v>1</v>
      </c>
      <c r="D7" s="165"/>
    </row>
    <row r="8" spans="1:4" ht="10.5" customHeight="1" thickBot="1" x14ac:dyDescent="0.3">
      <c r="A8" s="46"/>
      <c r="B8" s="47" t="s">
        <v>2</v>
      </c>
      <c r="C8" s="48"/>
      <c r="D8" s="47" t="s">
        <v>2</v>
      </c>
    </row>
    <row r="9" spans="1:4" ht="12.75" customHeight="1" x14ac:dyDescent="0.25">
      <c r="A9" s="49" t="s">
        <v>3</v>
      </c>
      <c r="B9" s="140"/>
      <c r="C9" s="50" t="s">
        <v>4</v>
      </c>
      <c r="D9" s="155"/>
    </row>
    <row r="10" spans="1:4" ht="12.75" customHeight="1" x14ac:dyDescent="0.25">
      <c r="A10" s="51" t="s">
        <v>5</v>
      </c>
      <c r="B10" s="141">
        <f>SUM(B11:B15)</f>
        <v>0</v>
      </c>
      <c r="C10" s="51" t="s">
        <v>7</v>
      </c>
      <c r="D10" s="141">
        <f>SUM(D11:D14)</f>
        <v>0</v>
      </c>
    </row>
    <row r="11" spans="1:4" ht="12.75" customHeight="1" x14ac:dyDescent="0.25">
      <c r="A11" s="27" t="s">
        <v>8</v>
      </c>
      <c r="B11" s="142"/>
      <c r="C11" s="27" t="s">
        <v>9</v>
      </c>
      <c r="D11" s="142"/>
    </row>
    <row r="12" spans="1:4" ht="12.75" customHeight="1" x14ac:dyDescent="0.25">
      <c r="A12" s="27" t="s">
        <v>10</v>
      </c>
      <c r="B12" s="142"/>
      <c r="C12" s="27" t="s">
        <v>11</v>
      </c>
      <c r="D12" s="142"/>
    </row>
    <row r="13" spans="1:4" ht="12.75" customHeight="1" x14ac:dyDescent="0.25">
      <c r="A13" s="27" t="s">
        <v>12</v>
      </c>
      <c r="B13" s="130"/>
      <c r="C13" s="27" t="s">
        <v>13</v>
      </c>
      <c r="D13" s="142"/>
    </row>
    <row r="14" spans="1:4" ht="12.75" customHeight="1" x14ac:dyDescent="0.25">
      <c r="A14" s="27" t="s">
        <v>14</v>
      </c>
      <c r="B14" s="142"/>
      <c r="C14" s="44" t="s">
        <v>15</v>
      </c>
      <c r="D14" s="142"/>
    </row>
    <row r="15" spans="1:4" ht="12.75" customHeight="1" x14ac:dyDescent="0.25">
      <c r="A15" s="45" t="s">
        <v>16</v>
      </c>
      <c r="B15" s="143" t="s">
        <v>6</v>
      </c>
      <c r="C15" s="59" t="s">
        <v>17</v>
      </c>
      <c r="D15" s="148">
        <f>SUM(D16:D24)</f>
        <v>0</v>
      </c>
    </row>
    <row r="16" spans="1:4" ht="12.75" customHeight="1" x14ac:dyDescent="0.25">
      <c r="A16" s="52" t="s">
        <v>18</v>
      </c>
      <c r="B16" s="141">
        <f>SUM(B17-B18)</f>
        <v>0</v>
      </c>
      <c r="C16" s="27" t="s">
        <v>19</v>
      </c>
      <c r="D16" s="142"/>
    </row>
    <row r="17" spans="1:4" ht="12.75" customHeight="1" x14ac:dyDescent="0.25">
      <c r="A17" s="27" t="s">
        <v>20</v>
      </c>
      <c r="B17" s="130"/>
      <c r="C17" s="27" t="s">
        <v>21</v>
      </c>
      <c r="D17" s="142"/>
    </row>
    <row r="18" spans="1:4" ht="12.75" customHeight="1" x14ac:dyDescent="0.25">
      <c r="A18" s="53" t="s">
        <v>22</v>
      </c>
      <c r="B18" s="144"/>
      <c r="C18" s="27" t="s">
        <v>23</v>
      </c>
      <c r="D18" s="142"/>
    </row>
    <row r="19" spans="1:4" ht="12.75" customHeight="1" x14ac:dyDescent="0.25">
      <c r="A19" s="51" t="s">
        <v>25</v>
      </c>
      <c r="B19" s="141">
        <f>SUM(B20-B21)</f>
        <v>0</v>
      </c>
      <c r="C19" s="27" t="s">
        <v>24</v>
      </c>
      <c r="D19" s="147"/>
    </row>
    <row r="20" spans="1:4" ht="12.75" customHeight="1" x14ac:dyDescent="0.25">
      <c r="A20" s="27" t="s">
        <v>27</v>
      </c>
      <c r="B20" s="142"/>
      <c r="C20" s="27" t="s">
        <v>26</v>
      </c>
      <c r="D20" s="142"/>
    </row>
    <row r="21" spans="1:4" ht="12.75" customHeight="1" x14ac:dyDescent="0.25">
      <c r="A21" s="53" t="s">
        <v>29</v>
      </c>
      <c r="B21" s="143"/>
      <c r="C21" s="27" t="s">
        <v>28</v>
      </c>
      <c r="D21" s="142"/>
    </row>
    <row r="22" spans="1:4" ht="12.75" customHeight="1" x14ac:dyDescent="0.25">
      <c r="A22" s="52" t="s">
        <v>32</v>
      </c>
      <c r="B22" s="141">
        <f>B23</f>
        <v>0</v>
      </c>
      <c r="C22" s="27" t="s">
        <v>30</v>
      </c>
      <c r="D22" s="142"/>
    </row>
    <row r="23" spans="1:4" ht="12.75" customHeight="1" thickBot="1" x14ac:dyDescent="0.3">
      <c r="A23" s="53" t="s">
        <v>81</v>
      </c>
      <c r="B23" s="143"/>
      <c r="C23" s="27" t="s">
        <v>31</v>
      </c>
      <c r="D23" s="142"/>
    </row>
    <row r="24" spans="1:4" ht="12.75" customHeight="1" thickBot="1" x14ac:dyDescent="0.3">
      <c r="A24" s="54" t="s">
        <v>34</v>
      </c>
      <c r="B24" s="145">
        <f>SUM(Texte209+Texte206+B16+Texte198)</f>
        <v>0</v>
      </c>
      <c r="C24" s="27" t="s">
        <v>33</v>
      </c>
      <c r="D24" s="142"/>
    </row>
    <row r="25" spans="1:4" ht="12.75" customHeight="1" x14ac:dyDescent="0.25">
      <c r="A25" s="55" t="s">
        <v>37</v>
      </c>
      <c r="B25" s="146"/>
      <c r="C25" s="62" t="s">
        <v>35</v>
      </c>
      <c r="D25" s="148">
        <f>D26</f>
        <v>0</v>
      </c>
    </row>
    <row r="26" spans="1:4" ht="12.75" customHeight="1" x14ac:dyDescent="0.25">
      <c r="A26" s="56" t="s">
        <v>39</v>
      </c>
      <c r="B26" s="141">
        <f>SUM(B28+B29+B32)</f>
        <v>0</v>
      </c>
      <c r="C26" s="63" t="s">
        <v>241</v>
      </c>
      <c r="D26" s="152"/>
    </row>
    <row r="27" spans="1:4" ht="12.75" customHeight="1" x14ac:dyDescent="0.25">
      <c r="A27" s="57" t="s">
        <v>82</v>
      </c>
      <c r="B27" s="147"/>
      <c r="C27" s="62" t="s">
        <v>36</v>
      </c>
      <c r="D27" s="148">
        <f>SUM(D28:D29)</f>
        <v>0</v>
      </c>
    </row>
    <row r="28" spans="1:4" ht="12.75" customHeight="1" x14ac:dyDescent="0.25">
      <c r="A28" s="27" t="s">
        <v>42</v>
      </c>
      <c r="B28" s="147"/>
      <c r="C28" s="27" t="s">
        <v>38</v>
      </c>
      <c r="D28" s="142"/>
    </row>
    <row r="29" spans="1:4" ht="12.75" customHeight="1" x14ac:dyDescent="0.25">
      <c r="A29" s="27" t="s">
        <v>44</v>
      </c>
      <c r="B29" s="142"/>
      <c r="C29" s="27" t="s">
        <v>15</v>
      </c>
      <c r="D29" s="142"/>
    </row>
    <row r="30" spans="1:4" ht="12.75" customHeight="1" x14ac:dyDescent="0.25">
      <c r="A30" s="166" t="s">
        <v>45</v>
      </c>
      <c r="B30" s="167"/>
      <c r="C30" s="62" t="s">
        <v>40</v>
      </c>
      <c r="D30" s="148">
        <f>SUM(D31:D34)</f>
        <v>0</v>
      </c>
    </row>
    <row r="31" spans="1:4" ht="12.75" customHeight="1" x14ac:dyDescent="0.25">
      <c r="A31" s="166"/>
      <c r="B31" s="167"/>
      <c r="C31" s="27" t="s">
        <v>41</v>
      </c>
      <c r="D31" s="147"/>
    </row>
    <row r="32" spans="1:4" ht="12.75" customHeight="1" x14ac:dyDescent="0.25">
      <c r="A32" s="27" t="s">
        <v>46</v>
      </c>
      <c r="B32" s="142"/>
      <c r="C32" s="27" t="s">
        <v>43</v>
      </c>
      <c r="D32" s="147"/>
    </row>
    <row r="33" spans="1:4" ht="12.75" customHeight="1" x14ac:dyDescent="0.25">
      <c r="A33" s="27" t="s">
        <v>48</v>
      </c>
      <c r="B33" s="147"/>
      <c r="C33" s="27" t="s">
        <v>242</v>
      </c>
      <c r="D33" s="142"/>
    </row>
    <row r="34" spans="1:4" ht="12.75" customHeight="1" x14ac:dyDescent="0.25">
      <c r="A34" s="58" t="s">
        <v>50</v>
      </c>
      <c r="B34" s="148">
        <f>B35+B38+B39+B40+B42+B43</f>
        <v>0</v>
      </c>
      <c r="C34" s="27" t="s">
        <v>243</v>
      </c>
      <c r="D34" s="142"/>
    </row>
    <row r="35" spans="1:4" ht="12.75" customHeight="1" x14ac:dyDescent="0.25">
      <c r="A35" s="110" t="s">
        <v>52</v>
      </c>
      <c r="B35" s="147"/>
      <c r="C35" s="64" t="s">
        <v>47</v>
      </c>
      <c r="D35" s="148">
        <f>D36</f>
        <v>0</v>
      </c>
    </row>
    <row r="36" spans="1:4" ht="12.75" customHeight="1" thickBot="1" x14ac:dyDescent="0.3">
      <c r="A36" s="27" t="s">
        <v>53</v>
      </c>
      <c r="B36" s="142"/>
      <c r="C36" s="65" t="s">
        <v>47</v>
      </c>
      <c r="D36" s="152"/>
    </row>
    <row r="37" spans="1:4" ht="12.75" customHeight="1" thickBot="1" x14ac:dyDescent="0.3">
      <c r="A37" s="27" t="s">
        <v>55</v>
      </c>
      <c r="B37" s="147"/>
      <c r="C37" s="66" t="s">
        <v>49</v>
      </c>
      <c r="D37" s="150">
        <f>D35+D30+D27+D15+D10</f>
        <v>0</v>
      </c>
    </row>
    <row r="38" spans="1:4" ht="12.75" customHeight="1" x14ac:dyDescent="0.25">
      <c r="A38" s="110" t="s">
        <v>58</v>
      </c>
      <c r="B38" s="142"/>
      <c r="C38" s="67" t="s">
        <v>51</v>
      </c>
      <c r="D38" s="156"/>
    </row>
    <row r="39" spans="1:4" ht="12.75" customHeight="1" x14ac:dyDescent="0.25">
      <c r="A39" s="110" t="s">
        <v>61</v>
      </c>
      <c r="B39" s="147"/>
      <c r="C39" s="62" t="s">
        <v>54</v>
      </c>
      <c r="D39" s="148">
        <f>SUM(D40:D44)</f>
        <v>0</v>
      </c>
    </row>
    <row r="40" spans="1:4" ht="12.75" customHeight="1" x14ac:dyDescent="0.25">
      <c r="A40" s="110" t="s">
        <v>63</v>
      </c>
      <c r="B40" s="147"/>
      <c r="C40" s="28" t="s">
        <v>56</v>
      </c>
      <c r="D40" s="142"/>
    </row>
    <row r="41" spans="1:4" ht="12.75" customHeight="1" x14ac:dyDescent="0.25">
      <c r="A41" s="57" t="s">
        <v>65</v>
      </c>
      <c r="B41" s="142"/>
      <c r="C41" s="28" t="s">
        <v>57</v>
      </c>
      <c r="D41" s="142"/>
    </row>
    <row r="42" spans="1:4" ht="12.75" customHeight="1" x14ac:dyDescent="0.25">
      <c r="A42" s="110" t="s">
        <v>68</v>
      </c>
      <c r="B42" s="142"/>
      <c r="C42" s="28" t="s">
        <v>59</v>
      </c>
      <c r="D42" s="142"/>
    </row>
    <row r="43" spans="1:4" ht="12.75" customHeight="1" x14ac:dyDescent="0.25">
      <c r="A43" s="59" t="s">
        <v>246</v>
      </c>
      <c r="B43" s="148">
        <f>B44</f>
        <v>0</v>
      </c>
      <c r="C43" s="28" t="s">
        <v>60</v>
      </c>
      <c r="D43" s="147"/>
    </row>
    <row r="44" spans="1:4" ht="12.75" customHeight="1" thickBot="1" x14ac:dyDescent="0.3">
      <c r="A44" s="60" t="s">
        <v>72</v>
      </c>
      <c r="B44" s="149"/>
      <c r="C44" s="68" t="s">
        <v>83</v>
      </c>
      <c r="D44" s="147"/>
    </row>
    <row r="45" spans="1:4" ht="12.75" customHeight="1" thickBot="1" x14ac:dyDescent="0.3">
      <c r="A45" s="61" t="s">
        <v>74</v>
      </c>
      <c r="B45" s="150">
        <f>SUM(B34+B26)</f>
        <v>0</v>
      </c>
      <c r="C45" s="62" t="s">
        <v>62</v>
      </c>
      <c r="D45" s="148">
        <f>SUM(D46:D48)</f>
        <v>0</v>
      </c>
    </row>
    <row r="46" spans="1:4" ht="12.75" customHeight="1" x14ac:dyDescent="0.25">
      <c r="A46" s="30"/>
      <c r="B46" s="151"/>
      <c r="C46" s="28" t="s">
        <v>64</v>
      </c>
      <c r="D46" s="142"/>
    </row>
    <row r="47" spans="1:4" ht="12.75" customHeight="1" x14ac:dyDescent="0.25">
      <c r="A47" s="29"/>
      <c r="B47" s="152"/>
      <c r="C47" s="28" t="s">
        <v>66</v>
      </c>
      <c r="D47" s="147"/>
    </row>
    <row r="48" spans="1:4" ht="12.75" customHeight="1" x14ac:dyDescent="0.25">
      <c r="A48" s="31"/>
      <c r="B48" s="153"/>
      <c r="C48" s="28" t="s">
        <v>67</v>
      </c>
      <c r="D48" s="142"/>
    </row>
    <row r="49" spans="1:4" ht="12.75" customHeight="1" x14ac:dyDescent="0.25">
      <c r="A49" s="29"/>
      <c r="B49" s="152"/>
      <c r="C49" s="62" t="s">
        <v>69</v>
      </c>
      <c r="D49" s="148">
        <f>D50</f>
        <v>0</v>
      </c>
    </row>
    <row r="50" spans="1:4" ht="12.75" customHeight="1" x14ac:dyDescent="0.25">
      <c r="A50" s="30"/>
      <c r="B50" s="153"/>
      <c r="C50" s="28" t="s">
        <v>71</v>
      </c>
      <c r="D50" s="142"/>
    </row>
    <row r="51" spans="1:4" ht="12.75" customHeight="1" x14ac:dyDescent="0.25">
      <c r="A51" s="30"/>
      <c r="B51" s="151"/>
      <c r="C51" s="62" t="s">
        <v>73</v>
      </c>
      <c r="D51" s="148">
        <f>SUM(D52:D53)</f>
        <v>0</v>
      </c>
    </row>
    <row r="52" spans="1:4" ht="12.75" customHeight="1" x14ac:dyDescent="0.25">
      <c r="A52" s="29"/>
      <c r="B52" s="152"/>
      <c r="C52" s="28" t="s">
        <v>75</v>
      </c>
      <c r="D52" s="142"/>
    </row>
    <row r="53" spans="1:4" ht="12.75" customHeight="1" x14ac:dyDescent="0.25">
      <c r="A53" s="29"/>
      <c r="B53" s="152"/>
      <c r="C53" s="28" t="s">
        <v>76</v>
      </c>
      <c r="D53" s="142"/>
    </row>
    <row r="54" spans="1:4" ht="12.75" customHeight="1" x14ac:dyDescent="0.25">
      <c r="A54" s="29"/>
      <c r="B54" s="152"/>
      <c r="C54" s="62" t="s">
        <v>70</v>
      </c>
      <c r="D54" s="148">
        <f>D55</f>
        <v>0</v>
      </c>
    </row>
    <row r="55" spans="1:4" ht="12.75" customHeight="1" thickBot="1" x14ac:dyDescent="0.3">
      <c r="A55" s="31"/>
      <c r="B55" s="151"/>
      <c r="C55" s="69" t="s">
        <v>77</v>
      </c>
      <c r="D55" s="149"/>
    </row>
    <row r="56" spans="1:4" ht="12.75" customHeight="1" thickBot="1" x14ac:dyDescent="0.3">
      <c r="A56" s="31"/>
      <c r="B56" s="151"/>
      <c r="C56" s="70" t="s">
        <v>78</v>
      </c>
      <c r="D56" s="150">
        <f>D39+D45+D49+D51+D54</f>
        <v>0</v>
      </c>
    </row>
    <row r="57" spans="1:4" ht="12.75" customHeight="1" thickBot="1" x14ac:dyDescent="0.3">
      <c r="A57" s="72" t="s">
        <v>79</v>
      </c>
      <c r="B57" s="154">
        <f>B45+B24</f>
        <v>0</v>
      </c>
      <c r="C57" s="71" t="s">
        <v>80</v>
      </c>
      <c r="D57" s="157">
        <f>D37+D56</f>
        <v>0</v>
      </c>
    </row>
    <row r="58" spans="1:4" ht="12.75" customHeight="1" x14ac:dyDescent="0.25">
      <c r="B58" s="33"/>
      <c r="C58" s="32"/>
    </row>
    <row r="59" spans="1:4" ht="12.75" customHeight="1" x14ac:dyDescent="0.25">
      <c r="A59" s="2" t="s">
        <v>272</v>
      </c>
      <c r="B59" s="32"/>
      <c r="C59" s="32"/>
    </row>
    <row r="60" spans="1:4" ht="12.75" customHeight="1" x14ac:dyDescent="0.25">
      <c r="A60" s="2" t="s">
        <v>247</v>
      </c>
      <c r="B60" s="32"/>
      <c r="C60" s="32"/>
    </row>
    <row r="61" spans="1:4" ht="10.5" customHeight="1" x14ac:dyDescent="0.25">
      <c r="A61" s="2" t="s">
        <v>248</v>
      </c>
    </row>
    <row r="62" spans="1:4" ht="10.5" customHeight="1" x14ac:dyDescent="0.25">
      <c r="B62" s="3" t="s">
        <v>249</v>
      </c>
      <c r="C62" s="3"/>
    </row>
    <row r="63" spans="1:4" ht="10.5" customHeight="1" x14ac:dyDescent="0.25">
      <c r="B63" s="3" t="s">
        <v>250</v>
      </c>
    </row>
    <row r="64" spans="1:4" ht="10.5" customHeight="1" x14ac:dyDescent="0.25">
      <c r="A64" s="43"/>
      <c r="B64" s="43"/>
      <c r="C64" s="43"/>
      <c r="D64" s="43"/>
    </row>
  </sheetData>
  <sheetProtection password="DDDF" sheet="1" objects="1" scenarios="1" formatCells="0"/>
  <mergeCells count="5">
    <mergeCell ref="C1:D2"/>
    <mergeCell ref="A7:B7"/>
    <mergeCell ref="C7:D7"/>
    <mergeCell ref="A30:A31"/>
    <mergeCell ref="B30:B31"/>
  </mergeCells>
  <pageMargins left="0.31496062992125984" right="0.31496062992125984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tabColor theme="5"/>
  </sheetPr>
  <dimension ref="A1:D79"/>
  <sheetViews>
    <sheetView tabSelected="1" topLeftCell="A49" zoomScaleNormal="100" workbookViewId="0">
      <selection activeCell="A72" sqref="A72:D73"/>
    </sheetView>
  </sheetViews>
  <sheetFormatPr baseColWidth="10" defaultRowHeight="10.5" customHeight="1" x14ac:dyDescent="0.25"/>
  <cols>
    <col min="1" max="1" width="37.7109375" style="1" customWidth="1"/>
    <col min="2" max="2" width="8.7109375" style="73" customWidth="1"/>
    <col min="3" max="3" width="37.7109375" style="1" customWidth="1"/>
    <col min="4" max="4" width="8.7109375" style="73" customWidth="1"/>
    <col min="5" max="16384" width="11.42578125" style="1"/>
  </cols>
  <sheetData>
    <row r="1" spans="1:4" ht="4.5" customHeight="1" thickTop="1" x14ac:dyDescent="0.25">
      <c r="A1" s="24"/>
      <c r="B1" s="24"/>
      <c r="C1" s="160" t="s">
        <v>245</v>
      </c>
      <c r="D1" s="161"/>
    </row>
    <row r="2" spans="1:4" ht="10.5" customHeight="1" thickBot="1" x14ac:dyDescent="0.3">
      <c r="A2" s="24"/>
      <c r="B2" s="24"/>
      <c r="C2" s="162"/>
      <c r="D2" s="163"/>
    </row>
    <row r="3" spans="1:4" ht="4.5" customHeight="1" thickTop="1" x14ac:dyDescent="0.25">
      <c r="A3" s="24"/>
      <c r="B3" s="25"/>
      <c r="C3" s="24"/>
      <c r="D3" s="25"/>
    </row>
    <row r="6" spans="1:4" ht="6" customHeight="1" x14ac:dyDescent="0.25"/>
    <row r="7" spans="1:4" ht="12.75" customHeight="1" x14ac:dyDescent="0.25">
      <c r="A7" s="4" t="s">
        <v>84</v>
      </c>
      <c r="B7" s="41" t="s">
        <v>2</v>
      </c>
      <c r="C7" s="37" t="s">
        <v>85</v>
      </c>
      <c r="D7" s="5" t="s">
        <v>2</v>
      </c>
    </row>
    <row r="8" spans="1:4" ht="19.5" customHeight="1" x14ac:dyDescent="0.25">
      <c r="A8" s="6" t="s">
        <v>86</v>
      </c>
      <c r="B8" s="129">
        <f>SUM(B9:B15)</f>
        <v>0</v>
      </c>
      <c r="C8" s="38" t="s">
        <v>87</v>
      </c>
      <c r="D8" s="133">
        <f>SUM(D9:D15)</f>
        <v>0</v>
      </c>
    </row>
    <row r="9" spans="1:4" ht="12.75" customHeight="1" x14ac:dyDescent="0.25">
      <c r="A9" s="7" t="s">
        <v>88</v>
      </c>
      <c r="B9" s="130"/>
      <c r="C9" s="26" t="s">
        <v>89</v>
      </c>
      <c r="D9" s="118"/>
    </row>
    <row r="10" spans="1:4" ht="12.75" customHeight="1" x14ac:dyDescent="0.25">
      <c r="A10" s="7" t="s">
        <v>90</v>
      </c>
      <c r="B10" s="130"/>
      <c r="C10" s="26" t="s">
        <v>91</v>
      </c>
      <c r="D10" s="118"/>
    </row>
    <row r="11" spans="1:4" ht="12.75" customHeight="1" x14ac:dyDescent="0.25">
      <c r="A11" s="7" t="s">
        <v>92</v>
      </c>
      <c r="B11" s="130"/>
      <c r="C11" s="26" t="s">
        <v>93</v>
      </c>
      <c r="D11" s="118"/>
    </row>
    <row r="12" spans="1:4" ht="12.75" customHeight="1" x14ac:dyDescent="0.25">
      <c r="A12" s="7" t="s">
        <v>94</v>
      </c>
      <c r="B12" s="130"/>
      <c r="C12" s="26" t="s">
        <v>95</v>
      </c>
      <c r="D12" s="118"/>
    </row>
    <row r="13" spans="1:4" ht="12.75" customHeight="1" x14ac:dyDescent="0.25">
      <c r="A13" s="7" t="s">
        <v>96</v>
      </c>
      <c r="B13" s="130"/>
      <c r="C13" s="75" t="s">
        <v>97</v>
      </c>
      <c r="D13" s="118"/>
    </row>
    <row r="14" spans="1:4" ht="12.75" customHeight="1" x14ac:dyDescent="0.25">
      <c r="A14" s="8" t="s">
        <v>98</v>
      </c>
      <c r="B14" s="130"/>
      <c r="C14" s="26" t="s">
        <v>99</v>
      </c>
      <c r="D14" s="118"/>
    </row>
    <row r="15" spans="1:4" ht="12.75" customHeight="1" x14ac:dyDescent="0.25">
      <c r="A15" s="74" t="s">
        <v>100</v>
      </c>
      <c r="B15" s="130"/>
      <c r="C15" s="26" t="s">
        <v>101</v>
      </c>
      <c r="D15" s="118"/>
    </row>
    <row r="16" spans="1:4" ht="12.75" customHeight="1" x14ac:dyDescent="0.25">
      <c r="A16" s="6" t="s">
        <v>102</v>
      </c>
      <c r="B16" s="129">
        <f>SUM(B17:B23)</f>
        <v>0</v>
      </c>
      <c r="C16" s="38" t="s">
        <v>103</v>
      </c>
      <c r="D16" s="133">
        <f>SUM(D17:D36)</f>
        <v>0</v>
      </c>
    </row>
    <row r="17" spans="1:4" ht="12.75" customHeight="1" x14ac:dyDescent="0.25">
      <c r="A17" s="7" t="s">
        <v>104</v>
      </c>
      <c r="B17" s="130"/>
      <c r="C17" s="75" t="s">
        <v>105</v>
      </c>
      <c r="D17" s="118"/>
    </row>
    <row r="18" spans="1:4" ht="12.75" customHeight="1" x14ac:dyDescent="0.25">
      <c r="A18" s="7" t="s">
        <v>106</v>
      </c>
      <c r="B18" s="130"/>
      <c r="C18" s="26" t="s">
        <v>107</v>
      </c>
      <c r="D18" s="118"/>
    </row>
    <row r="19" spans="1:4" ht="12.75" customHeight="1" x14ac:dyDescent="0.25">
      <c r="A19" s="7" t="s">
        <v>108</v>
      </c>
      <c r="B19" s="130"/>
      <c r="C19" s="26" t="s">
        <v>109</v>
      </c>
      <c r="D19" s="118"/>
    </row>
    <row r="20" spans="1:4" ht="12.75" customHeight="1" x14ac:dyDescent="0.25">
      <c r="A20" s="74" t="s">
        <v>110</v>
      </c>
      <c r="B20" s="130"/>
      <c r="C20" s="26" t="s">
        <v>111</v>
      </c>
      <c r="D20" s="118"/>
    </row>
    <row r="21" spans="1:4" ht="12.75" customHeight="1" x14ac:dyDescent="0.25">
      <c r="A21" s="7" t="s">
        <v>112</v>
      </c>
      <c r="B21" s="130"/>
      <c r="C21" s="26" t="s">
        <v>113</v>
      </c>
      <c r="D21" s="118"/>
    </row>
    <row r="22" spans="1:4" ht="12.75" customHeight="1" x14ac:dyDescent="0.25">
      <c r="A22" s="7" t="s">
        <v>114</v>
      </c>
      <c r="B22" s="130"/>
      <c r="C22" s="75" t="s">
        <v>115</v>
      </c>
      <c r="D22" s="118"/>
    </row>
    <row r="23" spans="1:4" ht="12.75" customHeight="1" x14ac:dyDescent="0.25">
      <c r="A23" s="74" t="s">
        <v>116</v>
      </c>
      <c r="B23" s="130"/>
      <c r="C23" s="26" t="s">
        <v>117</v>
      </c>
      <c r="D23" s="118"/>
    </row>
    <row r="24" spans="1:4" ht="12.75" customHeight="1" x14ac:dyDescent="0.25">
      <c r="A24" s="6" t="s">
        <v>118</v>
      </c>
      <c r="B24" s="129">
        <f>SUM(B25:B33)</f>
        <v>0</v>
      </c>
      <c r="C24" s="26" t="s">
        <v>119</v>
      </c>
      <c r="D24" s="118"/>
    </row>
    <row r="25" spans="1:4" ht="12.75" customHeight="1" x14ac:dyDescent="0.25">
      <c r="A25" s="7" t="s">
        <v>120</v>
      </c>
      <c r="B25" s="130"/>
      <c r="C25" s="26" t="s">
        <v>121</v>
      </c>
      <c r="D25" s="118"/>
    </row>
    <row r="26" spans="1:4" ht="12.75" customHeight="1" x14ac:dyDescent="0.25">
      <c r="A26" s="7" t="s">
        <v>122</v>
      </c>
      <c r="B26" s="130"/>
      <c r="C26" s="26" t="s">
        <v>123</v>
      </c>
      <c r="D26" s="118"/>
    </row>
    <row r="27" spans="1:4" ht="12.75" customHeight="1" x14ac:dyDescent="0.25">
      <c r="A27" s="7" t="s">
        <v>124</v>
      </c>
      <c r="B27" s="130"/>
      <c r="C27" s="26" t="s">
        <v>125</v>
      </c>
      <c r="D27" s="118"/>
    </row>
    <row r="28" spans="1:4" ht="12.75" customHeight="1" x14ac:dyDescent="0.25">
      <c r="A28" s="7" t="s">
        <v>126</v>
      </c>
      <c r="B28" s="130"/>
      <c r="C28" s="75"/>
      <c r="D28" s="118"/>
    </row>
    <row r="29" spans="1:4" ht="12.75" customHeight="1" x14ac:dyDescent="0.25">
      <c r="A29" s="7" t="s">
        <v>127</v>
      </c>
      <c r="B29" s="130"/>
      <c r="C29" s="75"/>
      <c r="D29" s="118"/>
    </row>
    <row r="30" spans="1:4" ht="12.75" customHeight="1" x14ac:dyDescent="0.25">
      <c r="A30" s="7" t="s">
        <v>128</v>
      </c>
      <c r="B30" s="130"/>
      <c r="C30" s="26" t="s">
        <v>129</v>
      </c>
      <c r="D30" s="118"/>
    </row>
    <row r="31" spans="1:4" ht="12.75" customHeight="1" x14ac:dyDescent="0.25">
      <c r="A31" s="74" t="s">
        <v>97</v>
      </c>
      <c r="B31" s="130"/>
      <c r="C31" s="26" t="s">
        <v>130</v>
      </c>
      <c r="D31" s="118"/>
    </row>
    <row r="32" spans="1:4" ht="12.75" customHeight="1" x14ac:dyDescent="0.25">
      <c r="A32" s="7" t="s">
        <v>131</v>
      </c>
      <c r="B32" s="130"/>
      <c r="C32" s="26" t="s">
        <v>132</v>
      </c>
      <c r="D32" s="118"/>
    </row>
    <row r="33" spans="1:4" ht="12.75" customHeight="1" x14ac:dyDescent="0.25">
      <c r="A33" s="74" t="s">
        <v>133</v>
      </c>
      <c r="B33" s="130"/>
      <c r="C33" s="75"/>
      <c r="D33" s="118"/>
    </row>
    <row r="34" spans="1:4" ht="12.75" customHeight="1" x14ac:dyDescent="0.25">
      <c r="A34" s="6" t="s">
        <v>134</v>
      </c>
      <c r="B34" s="129">
        <f>SUM(B35:B36)</f>
        <v>0</v>
      </c>
      <c r="C34" s="26" t="s">
        <v>135</v>
      </c>
      <c r="D34" s="118"/>
    </row>
    <row r="35" spans="1:4" ht="12.75" customHeight="1" x14ac:dyDescent="0.25">
      <c r="A35" s="7" t="s">
        <v>136</v>
      </c>
      <c r="B35" s="130"/>
      <c r="C35" s="26" t="s">
        <v>137</v>
      </c>
      <c r="D35" s="118"/>
    </row>
    <row r="36" spans="1:4" ht="12.75" customHeight="1" x14ac:dyDescent="0.25">
      <c r="A36" s="7" t="s">
        <v>138</v>
      </c>
      <c r="B36" s="130"/>
      <c r="C36" s="26" t="s">
        <v>139</v>
      </c>
      <c r="D36" s="118"/>
    </row>
    <row r="37" spans="1:4" ht="12.75" customHeight="1" x14ac:dyDescent="0.25">
      <c r="A37" s="6" t="s">
        <v>140</v>
      </c>
      <c r="B37" s="129">
        <f>SUM(B38:B40)</f>
        <v>0</v>
      </c>
      <c r="C37" s="38" t="s">
        <v>141</v>
      </c>
      <c r="D37" s="133">
        <f>SUM(D38:D42)</f>
        <v>0</v>
      </c>
    </row>
    <row r="38" spans="1:4" ht="12.75" customHeight="1" x14ac:dyDescent="0.25">
      <c r="A38" s="7" t="s">
        <v>142</v>
      </c>
      <c r="B38" s="130"/>
      <c r="C38" s="26" t="s">
        <v>143</v>
      </c>
      <c r="D38" s="118"/>
    </row>
    <row r="39" spans="1:4" ht="12.75" customHeight="1" x14ac:dyDescent="0.25">
      <c r="A39" s="7" t="s">
        <v>144</v>
      </c>
      <c r="B39" s="130"/>
      <c r="C39" s="26" t="s">
        <v>145</v>
      </c>
      <c r="D39" s="118"/>
    </row>
    <row r="40" spans="1:4" ht="12.75" customHeight="1" x14ac:dyDescent="0.25">
      <c r="A40" s="74" t="s">
        <v>146</v>
      </c>
      <c r="B40" s="130"/>
      <c r="C40" s="26" t="s">
        <v>147</v>
      </c>
      <c r="D40" s="118"/>
    </row>
    <row r="41" spans="1:4" ht="12.75" customHeight="1" x14ac:dyDescent="0.25">
      <c r="A41" s="6" t="s">
        <v>148</v>
      </c>
      <c r="B41" s="129">
        <f>SUM(B42:B46)</f>
        <v>0</v>
      </c>
      <c r="C41" s="75"/>
      <c r="D41" s="118"/>
    </row>
    <row r="42" spans="1:4" ht="12.75" customHeight="1" x14ac:dyDescent="0.25">
      <c r="A42" s="7" t="s">
        <v>149</v>
      </c>
      <c r="B42" s="130"/>
      <c r="C42" s="75"/>
      <c r="D42" s="118"/>
    </row>
    <row r="43" spans="1:4" ht="12.75" customHeight="1" x14ac:dyDescent="0.25">
      <c r="A43" s="7" t="s">
        <v>150</v>
      </c>
      <c r="B43" s="130"/>
      <c r="C43" s="38" t="s">
        <v>151</v>
      </c>
      <c r="D43" s="133">
        <f>D44</f>
        <v>0</v>
      </c>
    </row>
    <row r="44" spans="1:4" ht="12.75" customHeight="1" x14ac:dyDescent="0.25">
      <c r="A44" s="7" t="s">
        <v>152</v>
      </c>
      <c r="B44" s="130"/>
      <c r="C44" s="26" t="s">
        <v>178</v>
      </c>
      <c r="D44" s="118"/>
    </row>
    <row r="45" spans="1:4" ht="12.75" customHeight="1" x14ac:dyDescent="0.25">
      <c r="A45" s="7" t="s">
        <v>153</v>
      </c>
      <c r="B45" s="130"/>
      <c r="C45" s="75"/>
      <c r="D45" s="118"/>
    </row>
    <row r="46" spans="1:4" ht="12.75" customHeight="1" x14ac:dyDescent="0.25">
      <c r="A46" s="7" t="s">
        <v>154</v>
      </c>
      <c r="B46" s="130"/>
      <c r="C46" s="38" t="s">
        <v>156</v>
      </c>
      <c r="D46" s="133">
        <f>D47</f>
        <v>0</v>
      </c>
    </row>
    <row r="47" spans="1:4" ht="12.75" customHeight="1" x14ac:dyDescent="0.25">
      <c r="A47" s="6" t="s">
        <v>155</v>
      </c>
      <c r="B47" s="129">
        <f>SUM(B48:B49)</f>
        <v>0</v>
      </c>
      <c r="C47" s="34" t="s">
        <v>179</v>
      </c>
      <c r="D47" s="118"/>
    </row>
    <row r="48" spans="1:4" ht="12.75" customHeight="1" x14ac:dyDescent="0.25">
      <c r="A48" s="7" t="s">
        <v>157</v>
      </c>
      <c r="B48" s="130"/>
      <c r="C48" s="75"/>
      <c r="D48" s="118"/>
    </row>
    <row r="49" spans="1:4" ht="12.75" customHeight="1" x14ac:dyDescent="0.25">
      <c r="A49" s="7" t="s">
        <v>158</v>
      </c>
      <c r="B49" s="130"/>
      <c r="C49" s="38" t="s">
        <v>160</v>
      </c>
      <c r="D49" s="133">
        <f>D50</f>
        <v>0</v>
      </c>
    </row>
    <row r="50" spans="1:4" ht="12.75" customHeight="1" x14ac:dyDescent="0.25">
      <c r="A50" s="6" t="s">
        <v>159</v>
      </c>
      <c r="B50" s="129">
        <f>B51</f>
        <v>0</v>
      </c>
      <c r="C50" s="34" t="s">
        <v>180</v>
      </c>
      <c r="D50" s="118"/>
    </row>
    <row r="51" spans="1:4" ht="12.75" customHeight="1" x14ac:dyDescent="0.25">
      <c r="A51" s="9" t="s">
        <v>176</v>
      </c>
      <c r="B51" s="130"/>
      <c r="C51" s="76"/>
      <c r="D51" s="118"/>
    </row>
    <row r="52" spans="1:4" ht="18.75" customHeight="1" x14ac:dyDescent="0.25">
      <c r="A52" s="6" t="s">
        <v>161</v>
      </c>
      <c r="B52" s="129">
        <f>B53</f>
        <v>0</v>
      </c>
      <c r="C52" s="38" t="s">
        <v>162</v>
      </c>
      <c r="D52" s="133">
        <f>D53</f>
        <v>0</v>
      </c>
    </row>
    <row r="53" spans="1:4" ht="12.75" customHeight="1" x14ac:dyDescent="0.25">
      <c r="A53" s="10" t="s">
        <v>177</v>
      </c>
      <c r="B53" s="130"/>
      <c r="C53" s="39" t="s">
        <v>181</v>
      </c>
      <c r="D53" s="118"/>
    </row>
    <row r="54" spans="1:4" ht="12.75" customHeight="1" x14ac:dyDescent="0.25">
      <c r="A54" s="11" t="s">
        <v>163</v>
      </c>
      <c r="B54" s="129">
        <f>B52+B50+B47+B41+B37+B34+B24+B16+B8</f>
        <v>0</v>
      </c>
      <c r="C54" s="40" t="s">
        <v>163</v>
      </c>
      <c r="D54" s="133">
        <f>D52+D49+D43+D46+D37+D16+D8</f>
        <v>0</v>
      </c>
    </row>
    <row r="55" spans="1:4" ht="12.75" customHeight="1" x14ac:dyDescent="0.25">
      <c r="A55" s="6" t="s">
        <v>164</v>
      </c>
      <c r="B55" s="129">
        <f>SUM(B56:B58)</f>
        <v>0</v>
      </c>
      <c r="C55" s="38" t="s">
        <v>165</v>
      </c>
      <c r="D55" s="133">
        <f>SUM(D56:D58)</f>
        <v>0</v>
      </c>
    </row>
    <row r="56" spans="1:4" ht="12.75" customHeight="1" x14ac:dyDescent="0.25">
      <c r="A56" s="7" t="s">
        <v>166</v>
      </c>
      <c r="B56" s="130"/>
      <c r="C56" s="26" t="s">
        <v>167</v>
      </c>
      <c r="D56" s="118"/>
    </row>
    <row r="57" spans="1:4" ht="12.75" customHeight="1" x14ac:dyDescent="0.25">
      <c r="A57" s="7" t="s">
        <v>168</v>
      </c>
      <c r="B57" s="130"/>
      <c r="C57" s="26" t="s">
        <v>169</v>
      </c>
      <c r="D57" s="118"/>
    </row>
    <row r="58" spans="1:4" ht="12.75" customHeight="1" x14ac:dyDescent="0.25">
      <c r="A58" s="7" t="s">
        <v>170</v>
      </c>
      <c r="B58" s="130"/>
      <c r="C58" s="26" t="s">
        <v>171</v>
      </c>
      <c r="D58" s="118"/>
    </row>
    <row r="59" spans="1:4" ht="12" customHeight="1" x14ac:dyDescent="0.25">
      <c r="A59" s="12" t="s">
        <v>172</v>
      </c>
      <c r="B59" s="131">
        <f>SUM(B54+B55)</f>
        <v>0</v>
      </c>
      <c r="C59" s="40" t="s">
        <v>173</v>
      </c>
      <c r="D59" s="134">
        <f>D54+D55</f>
        <v>0</v>
      </c>
    </row>
    <row r="60" spans="1:4" s="77" customFormat="1" ht="12" customHeight="1" x14ac:dyDescent="0.25">
      <c r="A60" s="35" t="s">
        <v>174</v>
      </c>
      <c r="B60" s="132" t="str">
        <f>IF(D59&lt;B59,B59-D59,"")</f>
        <v/>
      </c>
      <c r="C60" s="36" t="s">
        <v>175</v>
      </c>
      <c r="D60" s="135" t="str">
        <f>IF(D59&gt;B59,D59-B59,"")</f>
        <v/>
      </c>
    </row>
    <row r="61" spans="1:4" s="77" customFormat="1" ht="12" customHeight="1" x14ac:dyDescent="0.25">
      <c r="A61" s="111"/>
      <c r="B61" s="111"/>
      <c r="C61" s="111"/>
      <c r="D61" s="111"/>
    </row>
    <row r="62" spans="1:4" s="77" customFormat="1" ht="12" customHeight="1" x14ac:dyDescent="0.25">
      <c r="A62" s="169" t="s">
        <v>266</v>
      </c>
      <c r="B62" s="170"/>
      <c r="C62" s="170"/>
      <c r="D62" s="171"/>
    </row>
    <row r="63" spans="1:4" s="77" customFormat="1" ht="12" customHeight="1" x14ac:dyDescent="0.25">
      <c r="B63" s="136">
        <f>'Bilan 2018'!Texte204</f>
        <v>0</v>
      </c>
      <c r="C63" s="78"/>
      <c r="D63" s="136">
        <f>'Bilan 2018'!Texte203</f>
        <v>0</v>
      </c>
    </row>
    <row r="64" spans="1:4" s="77" customFormat="1" ht="12" customHeight="1" x14ac:dyDescent="0.25">
      <c r="A64" s="169" t="s">
        <v>275</v>
      </c>
      <c r="B64" s="170"/>
      <c r="C64" s="170"/>
      <c r="D64" s="171"/>
    </row>
    <row r="65" spans="1:4" s="77" customFormat="1" ht="12" customHeight="1" x14ac:dyDescent="0.25">
      <c r="A65" s="111"/>
      <c r="B65" s="137">
        <f>IF(B60="",0,B60)</f>
        <v>0</v>
      </c>
      <c r="C65" s="111"/>
      <c r="D65" s="137">
        <f>IF(D60="",0,D60)</f>
        <v>0</v>
      </c>
    </row>
    <row r="66" spans="1:4" s="77" customFormat="1" ht="12" customHeight="1" x14ac:dyDescent="0.25">
      <c r="A66" s="169" t="s">
        <v>267</v>
      </c>
      <c r="B66" s="170"/>
      <c r="C66" s="170"/>
      <c r="D66" s="171"/>
    </row>
    <row r="67" spans="1:4" s="77" customFormat="1" ht="12" customHeight="1" x14ac:dyDescent="0.25">
      <c r="A67" s="111"/>
      <c r="B67" s="138">
        <f>B63+B65</f>
        <v>0</v>
      </c>
      <c r="C67" s="111"/>
      <c r="D67" s="137">
        <f>(D63+D65)</f>
        <v>0</v>
      </c>
    </row>
    <row r="68" spans="1:4" s="77" customFormat="1" ht="12" customHeight="1" x14ac:dyDescent="0.25">
      <c r="A68" s="111"/>
      <c r="B68" s="112"/>
      <c r="C68" s="111"/>
      <c r="D68" s="113"/>
    </row>
    <row r="69" spans="1:4" s="77" customFormat="1" ht="12" customHeight="1" x14ac:dyDescent="0.25">
      <c r="A69" s="111" t="s">
        <v>268</v>
      </c>
      <c r="B69" s="112"/>
      <c r="C69" s="111"/>
      <c r="D69" s="112"/>
    </row>
    <row r="70" spans="1:4" s="77" customFormat="1" ht="12" customHeight="1" x14ac:dyDescent="0.25">
      <c r="A70" s="111"/>
      <c r="B70" s="139" t="str">
        <f>IF((D67-B67)&lt;0,SUM(D67-B67),"")</f>
        <v/>
      </c>
      <c r="C70" s="111"/>
      <c r="D70" s="139" t="str">
        <f>IF((D67-B67)&gt;0,SUM(D67-B67),"")</f>
        <v/>
      </c>
    </row>
    <row r="71" spans="1:4" s="77" customFormat="1" ht="12" customHeight="1" x14ac:dyDescent="0.25">
      <c r="A71" s="111"/>
      <c r="B71" s="112"/>
      <c r="C71" s="111"/>
      <c r="D71" s="112"/>
    </row>
    <row r="72" spans="1:4" s="77" customFormat="1" ht="12" customHeight="1" x14ac:dyDescent="0.25">
      <c r="A72" s="168" t="s">
        <v>276</v>
      </c>
      <c r="B72" s="168"/>
      <c r="C72" s="168"/>
      <c r="D72" s="168"/>
    </row>
    <row r="73" spans="1:4" s="77" customFormat="1" ht="12" customHeight="1" x14ac:dyDescent="0.25">
      <c r="A73" s="168"/>
      <c r="B73" s="168"/>
      <c r="C73" s="168"/>
      <c r="D73" s="168"/>
    </row>
    <row r="74" spans="1:4" s="77" customFormat="1" ht="12" customHeight="1" x14ac:dyDescent="0.25">
      <c r="A74" s="111"/>
      <c r="B74" s="112"/>
      <c r="C74" s="111"/>
      <c r="D74" s="112"/>
    </row>
    <row r="75" spans="1:4" s="77" customFormat="1" ht="12.75" customHeight="1" x14ac:dyDescent="0.25">
      <c r="A75" s="2" t="s">
        <v>273</v>
      </c>
      <c r="B75" s="111"/>
      <c r="C75" s="114"/>
      <c r="D75" s="115"/>
    </row>
    <row r="76" spans="1:4" ht="12.75" customHeight="1" x14ac:dyDescent="0.25">
      <c r="A76" s="2" t="s">
        <v>247</v>
      </c>
      <c r="B76" s="32"/>
      <c r="C76" s="32"/>
      <c r="D76" s="1"/>
    </row>
    <row r="77" spans="1:4" ht="10.5" customHeight="1" x14ac:dyDescent="0.25">
      <c r="A77" s="2" t="s">
        <v>248</v>
      </c>
      <c r="B77" s="1"/>
      <c r="D77" s="1"/>
    </row>
    <row r="78" spans="1:4" ht="10.5" customHeight="1" x14ac:dyDescent="0.25">
      <c r="B78" s="3" t="s">
        <v>249</v>
      </c>
      <c r="C78" s="3"/>
      <c r="D78" s="1"/>
    </row>
    <row r="79" spans="1:4" ht="10.5" customHeight="1" x14ac:dyDescent="0.25">
      <c r="B79" s="3" t="s">
        <v>250</v>
      </c>
      <c r="D79" s="1"/>
    </row>
  </sheetData>
  <sheetProtection password="DDDF" sheet="1" objects="1" scenarios="1"/>
  <mergeCells count="5">
    <mergeCell ref="A72:D73"/>
    <mergeCell ref="C1:D2"/>
    <mergeCell ref="A62:D62"/>
    <mergeCell ref="A64:D64"/>
    <mergeCell ref="A66:D66"/>
  </mergeCells>
  <pageMargins left="0.31496062992125984" right="0.31496062992125984" top="0.35433070866141736" bottom="0.35433070866141736" header="0.31496062992125984" footer="0.31496062992125984"/>
  <pageSetup paperSize="9" orientation="portrait" r:id="rId1"/>
  <headerFooter>
    <oddFooter>&amp;C&amp;P</oddFooter>
  </headerFooter>
  <rowBreaks count="1" manualBreakCount="1">
    <brk id="61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>
    <tabColor theme="5"/>
  </sheetPr>
  <dimension ref="A1:D108"/>
  <sheetViews>
    <sheetView topLeftCell="A75" zoomScaleNormal="100" workbookViewId="0">
      <selection activeCell="B99" sqref="B99"/>
    </sheetView>
  </sheetViews>
  <sheetFormatPr baseColWidth="10" defaultRowHeight="15" x14ac:dyDescent="0.25"/>
  <cols>
    <col min="1" max="1" width="39.7109375" style="1" customWidth="1"/>
    <col min="2" max="2" width="8.7109375" style="98" customWidth="1"/>
    <col min="3" max="3" width="39.7109375" style="1" customWidth="1"/>
    <col min="4" max="4" width="8.7109375" style="98" customWidth="1"/>
    <col min="5" max="16384" width="11.42578125" style="1"/>
  </cols>
  <sheetData>
    <row r="1" spans="1:4" ht="10.5" customHeight="1" thickTop="1" x14ac:dyDescent="0.25">
      <c r="A1" s="24"/>
      <c r="B1" s="91"/>
      <c r="C1" s="185" t="s">
        <v>264</v>
      </c>
      <c r="D1" s="183"/>
    </row>
    <row r="2" spans="1:4" ht="10.5" customHeight="1" thickBot="1" x14ac:dyDescent="0.3">
      <c r="A2" s="24"/>
      <c r="B2" s="91"/>
      <c r="C2" s="186"/>
      <c r="D2" s="184"/>
    </row>
    <row r="3" spans="1:4" ht="10.5" customHeight="1" thickTop="1" x14ac:dyDescent="0.25"/>
    <row r="4" spans="1:4" ht="15" customHeight="1" x14ac:dyDescent="0.25"/>
    <row r="5" spans="1:4" ht="10.5" customHeight="1" x14ac:dyDescent="0.25"/>
    <row r="6" spans="1:4" ht="10.5" customHeight="1" thickBot="1" x14ac:dyDescent="0.3"/>
    <row r="7" spans="1:4" s="79" customFormat="1" ht="24" customHeight="1" x14ac:dyDescent="0.2">
      <c r="A7" s="13" t="s">
        <v>182</v>
      </c>
      <c r="B7" s="92" t="s">
        <v>183</v>
      </c>
      <c r="C7" s="14" t="s">
        <v>184</v>
      </c>
      <c r="D7" s="99" t="s">
        <v>183</v>
      </c>
    </row>
    <row r="8" spans="1:4" s="79" customFormat="1" ht="21" customHeight="1" x14ac:dyDescent="0.2">
      <c r="A8" s="158" t="s">
        <v>185</v>
      </c>
      <c r="B8" s="126">
        <f>IF('Compte de résultat 2018'!B70="",0,-'Compte de résultat 2018'!B70)</f>
        <v>0</v>
      </c>
      <c r="C8" s="15" t="s">
        <v>186</v>
      </c>
      <c r="D8" s="126">
        <f>IF('Compte de résultat 2018'!D70="",0,'Compte de résultat 2018'!D70)</f>
        <v>0</v>
      </c>
    </row>
    <row r="9" spans="1:4" s="79" customFormat="1" ht="12.75" customHeight="1" x14ac:dyDescent="0.2">
      <c r="A9" s="16" t="s">
        <v>191</v>
      </c>
      <c r="B9" s="126">
        <f>SUM(B10:B14)</f>
        <v>0</v>
      </c>
      <c r="C9" s="16" t="s">
        <v>220</v>
      </c>
      <c r="D9" s="126">
        <f>SUM(D10:D13)</f>
        <v>0</v>
      </c>
    </row>
    <row r="10" spans="1:4" s="79" customFormat="1" ht="12.75" customHeight="1" x14ac:dyDescent="0.2">
      <c r="A10" s="7" t="s">
        <v>192</v>
      </c>
      <c r="B10" s="118"/>
      <c r="C10" s="7" t="s">
        <v>221</v>
      </c>
      <c r="D10" s="118"/>
    </row>
    <row r="11" spans="1:4" s="79" customFormat="1" ht="12.75" customHeight="1" x14ac:dyDescent="0.2">
      <c r="A11" s="7" t="s">
        <v>90</v>
      </c>
      <c r="B11" s="118"/>
      <c r="C11" s="7" t="s">
        <v>222</v>
      </c>
      <c r="D11" s="118"/>
    </row>
    <row r="12" spans="1:4" s="79" customFormat="1" ht="12.75" customHeight="1" x14ac:dyDescent="0.2">
      <c r="A12" s="159" t="s">
        <v>193</v>
      </c>
      <c r="B12" s="118"/>
      <c r="C12" s="7" t="s">
        <v>223</v>
      </c>
      <c r="D12" s="118"/>
    </row>
    <row r="13" spans="1:4" s="79" customFormat="1" ht="12.75" customHeight="1" x14ac:dyDescent="0.2">
      <c r="A13" s="7" t="s">
        <v>194</v>
      </c>
      <c r="B13" s="118"/>
      <c r="C13" s="20" t="s">
        <v>224</v>
      </c>
      <c r="D13" s="120"/>
    </row>
    <row r="14" spans="1:4" s="79" customFormat="1" ht="12.75" customHeight="1" x14ac:dyDescent="0.2">
      <c r="A14" s="80" t="s">
        <v>100</v>
      </c>
      <c r="B14" s="119"/>
      <c r="C14" s="16" t="s">
        <v>238</v>
      </c>
      <c r="D14" s="126">
        <f>SUM(D15:D21)</f>
        <v>0</v>
      </c>
    </row>
    <row r="15" spans="1:4" s="79" customFormat="1" ht="12.75" customHeight="1" x14ac:dyDescent="0.2">
      <c r="A15" s="17" t="s">
        <v>195</v>
      </c>
      <c r="B15" s="127">
        <f>SUM(B16:B21)</f>
        <v>0</v>
      </c>
      <c r="C15" s="7" t="s">
        <v>225</v>
      </c>
      <c r="D15" s="118"/>
    </row>
    <row r="16" spans="1:4" s="79" customFormat="1" ht="12.75" customHeight="1" x14ac:dyDescent="0.2">
      <c r="A16" s="18" t="s">
        <v>196</v>
      </c>
      <c r="B16" s="122"/>
      <c r="C16" s="21" t="s">
        <v>228</v>
      </c>
      <c r="D16" s="118"/>
    </row>
    <row r="17" spans="1:4" s="79" customFormat="1" ht="12.75" customHeight="1" x14ac:dyDescent="0.2">
      <c r="A17" s="18" t="s">
        <v>197</v>
      </c>
      <c r="B17" s="122"/>
      <c r="C17" s="7" t="s">
        <v>227</v>
      </c>
      <c r="D17" s="118"/>
    </row>
    <row r="18" spans="1:4" s="79" customFormat="1" ht="12.75" customHeight="1" x14ac:dyDescent="0.2">
      <c r="A18" s="18" t="s">
        <v>198</v>
      </c>
      <c r="B18" s="122"/>
      <c r="C18" s="7" t="s">
        <v>226</v>
      </c>
      <c r="D18" s="118"/>
    </row>
    <row r="19" spans="1:4" s="79" customFormat="1" ht="12.75" customHeight="1" x14ac:dyDescent="0.2">
      <c r="A19" s="18" t="s">
        <v>114</v>
      </c>
      <c r="B19" s="122"/>
      <c r="C19" s="74" t="s">
        <v>229</v>
      </c>
      <c r="D19" s="118"/>
    </row>
    <row r="20" spans="1:4" s="79" customFormat="1" ht="12.75" customHeight="1" x14ac:dyDescent="0.2">
      <c r="A20" s="18" t="s">
        <v>199</v>
      </c>
      <c r="B20" s="122"/>
      <c r="C20" s="74" t="s">
        <v>230</v>
      </c>
      <c r="D20" s="118"/>
    </row>
    <row r="21" spans="1:4" s="79" customFormat="1" ht="12.75" customHeight="1" x14ac:dyDescent="0.2">
      <c r="A21" s="81" t="s">
        <v>200</v>
      </c>
      <c r="B21" s="123"/>
      <c r="C21" s="80" t="s">
        <v>187</v>
      </c>
      <c r="D21" s="121"/>
    </row>
    <row r="22" spans="1:4" s="79" customFormat="1" ht="12.75" customHeight="1" x14ac:dyDescent="0.2">
      <c r="A22" s="17" t="s">
        <v>201</v>
      </c>
      <c r="B22" s="128">
        <f>SUM(B23:B28)</f>
        <v>0</v>
      </c>
      <c r="C22" s="22" t="s">
        <v>265</v>
      </c>
      <c r="D22" s="128">
        <f>SUM(D23:D24)</f>
        <v>0</v>
      </c>
    </row>
    <row r="23" spans="1:4" s="79" customFormat="1" ht="12.75" customHeight="1" x14ac:dyDescent="0.2">
      <c r="A23" s="18" t="s">
        <v>202</v>
      </c>
      <c r="B23" s="124"/>
      <c r="C23" s="23" t="s">
        <v>143</v>
      </c>
      <c r="D23" s="124"/>
    </row>
    <row r="24" spans="1:4" s="79" customFormat="1" ht="12.75" customHeight="1" x14ac:dyDescent="0.2">
      <c r="A24" s="18" t="s">
        <v>203</v>
      </c>
      <c r="B24" s="124"/>
      <c r="C24" s="81" t="s">
        <v>187</v>
      </c>
      <c r="D24" s="125"/>
    </row>
    <row r="25" spans="1:4" s="79" customFormat="1" ht="12.75" customHeight="1" x14ac:dyDescent="0.2">
      <c r="A25" s="18" t="s">
        <v>204</v>
      </c>
      <c r="B25" s="124"/>
      <c r="C25" s="17" t="s">
        <v>231</v>
      </c>
      <c r="D25" s="128">
        <f>D26</f>
        <v>0</v>
      </c>
    </row>
    <row r="26" spans="1:4" s="79" customFormat="1" ht="12.75" customHeight="1" x14ac:dyDescent="0.2">
      <c r="A26" s="18" t="s">
        <v>205</v>
      </c>
      <c r="B26" s="124"/>
      <c r="C26" s="19" t="s">
        <v>190</v>
      </c>
      <c r="D26" s="125"/>
    </row>
    <row r="27" spans="1:4" s="79" customFormat="1" ht="12.75" customHeight="1" x14ac:dyDescent="0.2">
      <c r="A27" s="18" t="s">
        <v>206</v>
      </c>
      <c r="B27" s="124"/>
      <c r="C27" s="17" t="s">
        <v>232</v>
      </c>
      <c r="D27" s="128">
        <f>D28</f>
        <v>0</v>
      </c>
    </row>
    <row r="28" spans="1:4" s="79" customFormat="1" ht="12.75" customHeight="1" x14ac:dyDescent="0.2">
      <c r="A28" s="81" t="s">
        <v>200</v>
      </c>
      <c r="B28" s="125"/>
      <c r="C28" s="19" t="s">
        <v>179</v>
      </c>
      <c r="D28" s="125"/>
    </row>
    <row r="29" spans="1:4" s="79" customFormat="1" ht="12.75" customHeight="1" x14ac:dyDescent="0.2">
      <c r="A29" s="17" t="s">
        <v>207</v>
      </c>
      <c r="B29" s="128">
        <f>SUM(B30:B33)</f>
        <v>0</v>
      </c>
      <c r="C29" s="17" t="s">
        <v>233</v>
      </c>
      <c r="D29" s="128">
        <f>D30</f>
        <v>0</v>
      </c>
    </row>
    <row r="30" spans="1:4" s="79" customFormat="1" ht="12.75" customHeight="1" x14ac:dyDescent="0.2">
      <c r="A30" s="18" t="s">
        <v>208</v>
      </c>
      <c r="B30" s="124"/>
      <c r="C30" s="19" t="s">
        <v>234</v>
      </c>
      <c r="D30" s="125"/>
    </row>
    <row r="31" spans="1:4" s="79" customFormat="1" ht="12.75" customHeight="1" x14ac:dyDescent="0.2">
      <c r="A31" s="18" t="s">
        <v>209</v>
      </c>
      <c r="B31" s="124"/>
      <c r="C31" s="17" t="s">
        <v>239</v>
      </c>
      <c r="D31" s="128">
        <f>SUM(D32:D34)</f>
        <v>0</v>
      </c>
    </row>
    <row r="32" spans="1:4" s="79" customFormat="1" ht="12.75" customHeight="1" x14ac:dyDescent="0.2">
      <c r="A32" s="18" t="s">
        <v>210</v>
      </c>
      <c r="B32" s="124"/>
      <c r="C32" s="18" t="s">
        <v>167</v>
      </c>
      <c r="D32" s="124"/>
    </row>
    <row r="33" spans="1:4" s="79" customFormat="1" ht="12.75" customHeight="1" x14ac:dyDescent="0.2">
      <c r="A33" s="81" t="s">
        <v>211</v>
      </c>
      <c r="B33" s="125"/>
      <c r="C33" s="18" t="s">
        <v>169</v>
      </c>
      <c r="D33" s="124"/>
    </row>
    <row r="34" spans="1:4" s="79" customFormat="1" ht="12.75" customHeight="1" x14ac:dyDescent="0.2">
      <c r="A34" s="17" t="s">
        <v>212</v>
      </c>
      <c r="B34" s="128">
        <f>SUM(B35:B36)</f>
        <v>0</v>
      </c>
      <c r="C34" s="19" t="s">
        <v>171</v>
      </c>
      <c r="D34" s="125"/>
    </row>
    <row r="35" spans="1:4" s="79" customFormat="1" ht="12.75" customHeight="1" x14ac:dyDescent="0.2">
      <c r="A35" s="18" t="s">
        <v>213</v>
      </c>
      <c r="B35" s="124"/>
      <c r="C35" s="82"/>
      <c r="D35" s="100"/>
    </row>
    <row r="36" spans="1:4" s="79" customFormat="1" ht="12.75" customHeight="1" x14ac:dyDescent="0.2">
      <c r="A36" s="19" t="s">
        <v>214</v>
      </c>
      <c r="B36" s="125"/>
      <c r="C36" s="83"/>
      <c r="D36" s="101"/>
    </row>
    <row r="37" spans="1:4" s="79" customFormat="1" ht="12.75" customHeight="1" x14ac:dyDescent="0.2">
      <c r="A37" s="17" t="s">
        <v>215</v>
      </c>
      <c r="B37" s="128">
        <f>B38</f>
        <v>0</v>
      </c>
      <c r="C37" s="83"/>
      <c r="D37" s="101"/>
    </row>
    <row r="38" spans="1:4" s="79" customFormat="1" ht="12.75" customHeight="1" x14ac:dyDescent="0.2">
      <c r="A38" s="19" t="s">
        <v>188</v>
      </c>
      <c r="B38" s="125"/>
      <c r="C38" s="83"/>
      <c r="D38" s="101"/>
    </row>
    <row r="39" spans="1:4" s="79" customFormat="1" ht="12.75" customHeight="1" x14ac:dyDescent="0.2">
      <c r="A39" s="17" t="s">
        <v>216</v>
      </c>
      <c r="B39" s="128">
        <f>B40</f>
        <v>0</v>
      </c>
      <c r="C39" s="83"/>
      <c r="D39" s="101"/>
    </row>
    <row r="40" spans="1:4" s="79" customFormat="1" ht="12.75" customHeight="1" x14ac:dyDescent="0.2">
      <c r="A40" s="19" t="s">
        <v>189</v>
      </c>
      <c r="B40" s="125"/>
      <c r="C40" s="83"/>
      <c r="D40" s="101"/>
    </row>
    <row r="41" spans="1:4" s="79" customFormat="1" ht="12.75" customHeight="1" x14ac:dyDescent="0.2">
      <c r="A41" s="17" t="s">
        <v>217</v>
      </c>
      <c r="B41" s="128">
        <f>B42</f>
        <v>0</v>
      </c>
      <c r="C41" s="83"/>
      <c r="D41" s="101"/>
    </row>
    <row r="42" spans="1:4" s="79" customFormat="1" ht="12.75" customHeight="1" x14ac:dyDescent="0.2">
      <c r="A42" s="19" t="s">
        <v>176</v>
      </c>
      <c r="B42" s="125"/>
      <c r="C42" s="83"/>
      <c r="D42" s="101"/>
    </row>
    <row r="43" spans="1:4" s="79" customFormat="1" ht="12.75" customHeight="1" x14ac:dyDescent="0.2">
      <c r="A43" s="17" t="s">
        <v>218</v>
      </c>
      <c r="B43" s="128">
        <f>B44</f>
        <v>0</v>
      </c>
      <c r="C43" s="83"/>
      <c r="D43" s="101"/>
    </row>
    <row r="44" spans="1:4" s="79" customFormat="1" ht="12.75" customHeight="1" x14ac:dyDescent="0.2">
      <c r="A44" s="19" t="s">
        <v>219</v>
      </c>
      <c r="B44" s="125"/>
      <c r="C44" s="83"/>
      <c r="D44" s="101"/>
    </row>
    <row r="45" spans="1:4" s="79" customFormat="1" ht="12.75" customHeight="1" x14ac:dyDescent="0.2">
      <c r="A45" s="17" t="s">
        <v>235</v>
      </c>
      <c r="B45" s="128">
        <f>SUM(B46:B49)</f>
        <v>0</v>
      </c>
      <c r="C45" s="83"/>
      <c r="D45" s="101"/>
    </row>
    <row r="46" spans="1:4" s="79" customFormat="1" ht="12.75" customHeight="1" x14ac:dyDescent="0.2">
      <c r="A46" s="18" t="s">
        <v>166</v>
      </c>
      <c r="B46" s="124"/>
      <c r="C46" s="83"/>
      <c r="D46" s="101"/>
    </row>
    <row r="47" spans="1:4" s="79" customFormat="1" ht="12.75" customHeight="1" x14ac:dyDescent="0.2">
      <c r="A47" s="18" t="s">
        <v>236</v>
      </c>
      <c r="B47" s="124"/>
      <c r="C47" s="83"/>
      <c r="D47" s="101"/>
    </row>
    <row r="48" spans="1:4" s="79" customFormat="1" ht="12.75" customHeight="1" x14ac:dyDescent="0.2">
      <c r="A48" s="18" t="s">
        <v>237</v>
      </c>
      <c r="B48" s="124"/>
      <c r="C48" s="83"/>
      <c r="D48" s="101"/>
    </row>
    <row r="49" spans="1:4" s="79" customFormat="1" ht="12.75" customHeight="1" x14ac:dyDescent="0.2">
      <c r="A49" s="19" t="s">
        <v>170</v>
      </c>
      <c r="B49" s="125"/>
      <c r="C49" s="84"/>
      <c r="D49" s="102"/>
    </row>
    <row r="50" spans="1:4" s="79" customFormat="1" ht="12.75" customHeight="1" x14ac:dyDescent="0.2">
      <c r="A50" s="187" t="s">
        <v>172</v>
      </c>
      <c r="B50" s="195">
        <f>IF(B8="",SUM(B9+B15+B22+B29+B34+B37+B39++B43+B45+B8),SUM(B43+B41+B39+B37+B34+B29+B22+B15+B9+B45+B8))</f>
        <v>0</v>
      </c>
      <c r="C50" s="189" t="s">
        <v>173</v>
      </c>
      <c r="D50" s="197">
        <f>SUM(D8+D14+D9+D22+D25+D27+D29+D31)</f>
        <v>0</v>
      </c>
    </row>
    <row r="51" spans="1:4" s="79" customFormat="1" ht="12.75" customHeight="1" thickBot="1" x14ac:dyDescent="0.25">
      <c r="A51" s="188"/>
      <c r="B51" s="196"/>
      <c r="C51" s="190"/>
      <c r="D51" s="198"/>
    </row>
    <row r="52" spans="1:4" ht="12.75" customHeight="1" x14ac:dyDescent="0.25">
      <c r="A52" s="24"/>
      <c r="B52" s="93"/>
      <c r="C52" s="24"/>
      <c r="D52" s="93"/>
    </row>
    <row r="53" spans="1:4" x14ac:dyDescent="0.25">
      <c r="A53" s="24"/>
      <c r="B53" s="93"/>
      <c r="C53" s="24"/>
      <c r="D53" s="93"/>
    </row>
    <row r="54" spans="1:4" x14ac:dyDescent="0.25">
      <c r="A54" s="24"/>
      <c r="B54" s="93"/>
      <c r="C54" s="42" t="s">
        <v>240</v>
      </c>
      <c r="D54" s="93"/>
    </row>
    <row r="55" spans="1:4" ht="12.75" customHeight="1" x14ac:dyDescent="0.25">
      <c r="A55" s="24"/>
      <c r="B55" s="94"/>
      <c r="C55" s="86"/>
      <c r="D55" s="91"/>
    </row>
    <row r="56" spans="1:4" ht="12.75" customHeight="1" x14ac:dyDescent="0.25">
      <c r="A56" s="24"/>
      <c r="B56" s="94"/>
      <c r="C56" s="86"/>
      <c r="D56" s="91"/>
    </row>
    <row r="57" spans="1:4" ht="12.75" customHeight="1" x14ac:dyDescent="0.25">
      <c r="A57" s="24"/>
      <c r="B57" s="94"/>
      <c r="C57" s="86"/>
      <c r="D57" s="91"/>
    </row>
    <row r="58" spans="1:4" ht="12.75" customHeight="1" x14ac:dyDescent="0.25">
      <c r="A58" s="24"/>
      <c r="B58" s="94"/>
      <c r="C58" s="86"/>
      <c r="D58" s="91"/>
    </row>
    <row r="59" spans="1:4" ht="12.75" customHeight="1" x14ac:dyDescent="0.25">
      <c r="A59" s="24"/>
      <c r="B59" s="94"/>
      <c r="C59" s="86"/>
      <c r="D59" s="91"/>
    </row>
    <row r="60" spans="1:4" ht="12.75" customHeight="1" thickBot="1" x14ac:dyDescent="0.3">
      <c r="A60" s="90"/>
      <c r="B60" s="95" t="s">
        <v>269</v>
      </c>
      <c r="C60" s="90"/>
      <c r="D60" s="95"/>
    </row>
    <row r="61" spans="1:4" ht="12.75" customHeight="1" thickTop="1" thickBot="1" x14ac:dyDescent="0.3">
      <c r="A61" s="24"/>
      <c r="B61" s="94"/>
      <c r="C61" s="86"/>
      <c r="D61" s="91"/>
    </row>
    <row r="62" spans="1:4" ht="12.75" customHeight="1" thickTop="1" x14ac:dyDescent="0.25">
      <c r="A62" s="24"/>
      <c r="B62" s="94"/>
      <c r="C62" s="160" t="s">
        <v>263</v>
      </c>
      <c r="D62" s="183"/>
    </row>
    <row r="63" spans="1:4" ht="12.75" customHeight="1" thickBot="1" x14ac:dyDescent="0.3">
      <c r="A63" s="24"/>
      <c r="B63" s="94"/>
      <c r="C63" s="162"/>
      <c r="D63" s="184"/>
    </row>
    <row r="64" spans="1:4" ht="12.75" customHeight="1" thickTop="1" x14ac:dyDescent="0.25">
      <c r="A64" s="24"/>
      <c r="B64" s="94"/>
      <c r="C64" s="86"/>
      <c r="D64" s="91"/>
    </row>
    <row r="65" spans="1:4" ht="12.75" customHeight="1" x14ac:dyDescent="0.25">
      <c r="A65" s="2" t="s">
        <v>274</v>
      </c>
      <c r="B65" s="94"/>
      <c r="C65" s="86"/>
      <c r="D65" s="91"/>
    </row>
    <row r="66" spans="1:4" ht="12.75" customHeight="1" x14ac:dyDescent="0.25">
      <c r="A66" s="2" t="s">
        <v>247</v>
      </c>
      <c r="B66" s="96"/>
      <c r="C66" s="32"/>
      <c r="D66" s="97"/>
    </row>
    <row r="67" spans="1:4" ht="10.5" customHeight="1" x14ac:dyDescent="0.25">
      <c r="A67" s="87" t="s">
        <v>252</v>
      </c>
      <c r="B67" s="91"/>
      <c r="C67" s="24"/>
      <c r="D67" s="91"/>
    </row>
    <row r="68" spans="1:4" ht="10.5" customHeight="1" x14ac:dyDescent="0.25">
      <c r="A68" s="172" t="s">
        <v>251</v>
      </c>
      <c r="B68" s="172"/>
      <c r="C68" s="172"/>
      <c r="D68" s="173"/>
    </row>
    <row r="69" spans="1:4" ht="10.5" customHeight="1" x14ac:dyDescent="0.25">
      <c r="A69" s="172"/>
      <c r="B69" s="172"/>
      <c r="C69" s="172"/>
      <c r="D69" s="173"/>
    </row>
    <row r="70" spans="1:4" ht="10.5" customHeight="1" x14ac:dyDescent="0.25">
      <c r="A70" s="172"/>
      <c r="B70" s="172"/>
      <c r="C70" s="172"/>
      <c r="D70" s="173"/>
    </row>
    <row r="71" spans="1:4" ht="9" customHeight="1" x14ac:dyDescent="0.25">
      <c r="A71" s="172"/>
      <c r="B71" s="172"/>
      <c r="C71" s="172"/>
      <c r="D71" s="173"/>
    </row>
    <row r="72" spans="1:4" x14ac:dyDescent="0.25">
      <c r="A72" s="24"/>
      <c r="B72" s="93"/>
      <c r="C72" s="24"/>
      <c r="D72" s="93"/>
    </row>
    <row r="73" spans="1:4" ht="51" customHeight="1" x14ac:dyDescent="0.25">
      <c r="A73" s="88" t="s">
        <v>253</v>
      </c>
      <c r="B73" s="191">
        <f>D15</f>
        <v>0</v>
      </c>
      <c r="C73" s="192"/>
      <c r="D73" s="116" t="s">
        <v>254</v>
      </c>
    </row>
    <row r="74" spans="1:4" s="85" customFormat="1" ht="51" customHeight="1" x14ac:dyDescent="0.25">
      <c r="A74" s="89"/>
      <c r="B74" s="193"/>
      <c r="C74" s="194"/>
      <c r="D74" s="103" t="s">
        <v>255</v>
      </c>
    </row>
    <row r="75" spans="1:4" x14ac:dyDescent="0.25">
      <c r="A75" s="87" t="s">
        <v>256</v>
      </c>
      <c r="B75" s="93"/>
      <c r="C75" s="24"/>
      <c r="D75" s="93"/>
    </row>
    <row r="76" spans="1:4" x14ac:dyDescent="0.25">
      <c r="A76" s="24"/>
      <c r="B76" s="93"/>
      <c r="C76" s="24"/>
      <c r="D76" s="93"/>
    </row>
    <row r="77" spans="1:4" x14ac:dyDescent="0.25">
      <c r="A77" s="1" t="s">
        <v>257</v>
      </c>
      <c r="C77" s="1" t="s">
        <v>258</v>
      </c>
    </row>
    <row r="79" spans="1:4" x14ac:dyDescent="0.25">
      <c r="A79" s="24" t="s">
        <v>271</v>
      </c>
    </row>
    <row r="80" spans="1:4" ht="15.75" thickBot="1" x14ac:dyDescent="0.3"/>
    <row r="81" spans="1:4" ht="15.75" thickTop="1" x14ac:dyDescent="0.25">
      <c r="A81" s="24" t="s">
        <v>259</v>
      </c>
      <c r="B81" s="104"/>
      <c r="C81" s="105"/>
    </row>
    <row r="82" spans="1:4" x14ac:dyDescent="0.25">
      <c r="A82" s="24"/>
      <c r="B82" s="106"/>
      <c r="C82" s="107"/>
    </row>
    <row r="83" spans="1:4" ht="15.75" thickBot="1" x14ac:dyDescent="0.3">
      <c r="A83" s="24"/>
      <c r="B83" s="108"/>
      <c r="C83" s="109"/>
    </row>
    <row r="84" spans="1:4" ht="16.5" thickTop="1" thickBot="1" x14ac:dyDescent="0.3">
      <c r="A84" s="24"/>
    </row>
    <row r="85" spans="1:4" ht="15.75" thickTop="1" x14ac:dyDescent="0.25">
      <c r="A85" s="24" t="s">
        <v>260</v>
      </c>
      <c r="B85" s="104"/>
      <c r="C85" s="105"/>
    </row>
    <row r="86" spans="1:4" x14ac:dyDescent="0.25">
      <c r="A86" s="24"/>
      <c r="B86" s="106"/>
      <c r="C86" s="107"/>
    </row>
    <row r="87" spans="1:4" ht="15.75" thickBot="1" x14ac:dyDescent="0.3">
      <c r="A87" s="24"/>
      <c r="B87" s="108"/>
      <c r="C87" s="109"/>
    </row>
    <row r="88" spans="1:4" ht="16.5" thickTop="1" thickBot="1" x14ac:dyDescent="0.3">
      <c r="A88" s="24"/>
    </row>
    <row r="89" spans="1:4" ht="15.75" thickTop="1" x14ac:dyDescent="0.25">
      <c r="A89" s="24" t="s">
        <v>261</v>
      </c>
      <c r="B89" s="104"/>
      <c r="C89" s="105"/>
    </row>
    <row r="90" spans="1:4" x14ac:dyDescent="0.25">
      <c r="A90" s="24"/>
      <c r="B90" s="106"/>
      <c r="C90" s="107"/>
    </row>
    <row r="91" spans="1:4" ht="15.75" thickBot="1" x14ac:dyDescent="0.3">
      <c r="A91" s="24"/>
      <c r="B91" s="108"/>
      <c r="C91" s="109"/>
    </row>
    <row r="92" spans="1:4" ht="16.5" thickTop="1" thickBot="1" x14ac:dyDescent="0.3">
      <c r="A92" s="24"/>
      <c r="B92" s="93"/>
      <c r="C92" s="24"/>
      <c r="D92" s="93"/>
    </row>
    <row r="93" spans="1:4" ht="15" customHeight="1" thickTop="1" x14ac:dyDescent="0.25">
      <c r="A93" s="174" t="s">
        <v>262</v>
      </c>
      <c r="B93" s="175"/>
      <c r="C93" s="175"/>
      <c r="D93" s="176"/>
    </row>
    <row r="94" spans="1:4" x14ac:dyDescent="0.25">
      <c r="A94" s="177"/>
      <c r="B94" s="178"/>
      <c r="C94" s="178"/>
      <c r="D94" s="179"/>
    </row>
    <row r="95" spans="1:4" ht="15.75" thickBot="1" x14ac:dyDescent="0.3">
      <c r="A95" s="180"/>
      <c r="B95" s="181"/>
      <c r="C95" s="181"/>
      <c r="D95" s="182"/>
    </row>
    <row r="96" spans="1:4" ht="15.75" thickTop="1" x14ac:dyDescent="0.25">
      <c r="A96" s="24"/>
      <c r="B96" s="93"/>
      <c r="C96" s="24"/>
      <c r="D96" s="93"/>
    </row>
    <row r="97" spans="1:4" x14ac:dyDescent="0.25">
      <c r="A97" s="24"/>
      <c r="B97" s="93"/>
      <c r="C97" s="24"/>
      <c r="D97" s="93"/>
    </row>
    <row r="98" spans="1:4" x14ac:dyDescent="0.25">
      <c r="A98" s="24"/>
      <c r="B98" s="93"/>
      <c r="C98" s="24"/>
      <c r="D98" s="93"/>
    </row>
    <row r="99" spans="1:4" x14ac:dyDescent="0.25">
      <c r="A99" s="24"/>
      <c r="B99" s="93"/>
      <c r="C99" s="24"/>
      <c r="D99" s="93"/>
    </row>
    <row r="100" spans="1:4" x14ac:dyDescent="0.25">
      <c r="A100" s="24"/>
      <c r="B100" s="93"/>
      <c r="C100" s="24"/>
      <c r="D100" s="93"/>
    </row>
    <row r="101" spans="1:4" x14ac:dyDescent="0.25">
      <c r="A101" s="24"/>
      <c r="B101" s="93"/>
      <c r="C101" s="24"/>
      <c r="D101" s="93"/>
    </row>
    <row r="102" spans="1:4" x14ac:dyDescent="0.25">
      <c r="A102" s="24"/>
      <c r="B102" s="93"/>
      <c r="C102" s="24"/>
      <c r="D102" s="93"/>
    </row>
    <row r="103" spans="1:4" x14ac:dyDescent="0.25">
      <c r="A103" s="24"/>
      <c r="B103" s="93"/>
      <c r="C103" s="24"/>
      <c r="D103" s="93"/>
    </row>
    <row r="104" spans="1:4" x14ac:dyDescent="0.25">
      <c r="A104" s="24"/>
      <c r="B104" s="93"/>
      <c r="C104" s="24"/>
      <c r="D104" s="93"/>
    </row>
    <row r="105" spans="1:4" x14ac:dyDescent="0.25">
      <c r="A105" s="24"/>
      <c r="B105" s="93"/>
      <c r="C105" s="24"/>
      <c r="D105" s="93"/>
    </row>
    <row r="106" spans="1:4" x14ac:dyDescent="0.25">
      <c r="A106" s="24"/>
      <c r="B106" s="93"/>
      <c r="C106" s="24"/>
      <c r="D106" s="93"/>
    </row>
    <row r="107" spans="1:4" ht="15.75" thickBot="1" x14ac:dyDescent="0.3">
      <c r="A107" s="90"/>
      <c r="B107" s="95" t="s">
        <v>270</v>
      </c>
      <c r="C107" s="90"/>
      <c r="D107" s="117"/>
    </row>
    <row r="108" spans="1:4" ht="15.75" thickTop="1" x14ac:dyDescent="0.25">
      <c r="A108" s="24"/>
      <c r="B108" s="93"/>
      <c r="C108" s="24"/>
      <c r="D108" s="93"/>
    </row>
  </sheetData>
  <sheetProtection password="DDDF" sheet="1" objects="1" scenarios="1"/>
  <mergeCells count="10">
    <mergeCell ref="A68:D71"/>
    <mergeCell ref="A93:D95"/>
    <mergeCell ref="C62:D63"/>
    <mergeCell ref="C1:D2"/>
    <mergeCell ref="A50:A51"/>
    <mergeCell ref="B50:B51"/>
    <mergeCell ref="C50:C51"/>
    <mergeCell ref="D50:D51"/>
    <mergeCell ref="B73:C73"/>
    <mergeCell ref="B74:C74"/>
  </mergeCells>
  <pageMargins left="0.31496062992125984" right="0.31496062992125984" top="0.55118110236220474" bottom="0.55118110236220474" header="0.31496062992125984" footer="0.31496062992125984"/>
  <pageSetup paperSize="9" orientation="portrait" r:id="rId1"/>
  <headerFooter differentOddEven="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12</vt:i4>
      </vt:variant>
    </vt:vector>
  </HeadingPairs>
  <TitlesOfParts>
    <vt:vector size="15" baseType="lpstr">
      <vt:lpstr>Bilan 2018</vt:lpstr>
      <vt:lpstr>Compte de résultat 2018</vt:lpstr>
      <vt:lpstr>Budget prévisionnel 2019</vt:lpstr>
      <vt:lpstr>convert</vt:lpstr>
      <vt:lpstr>'Bilan 2018'!Texte198</vt:lpstr>
      <vt:lpstr>'Bilan 2018'!Texte199</vt:lpstr>
      <vt:lpstr>'Bilan 2018'!Texte200</vt:lpstr>
      <vt:lpstr>'Bilan 2018'!Texte201</vt:lpstr>
      <vt:lpstr>'Bilan 2018'!Texte202</vt:lpstr>
      <vt:lpstr>'Bilan 2018'!Texte203</vt:lpstr>
      <vt:lpstr>'Bilan 2018'!Texte204</vt:lpstr>
      <vt:lpstr>'Bilan 2018'!Texte206</vt:lpstr>
      <vt:lpstr>'Bilan 2018'!Texte207</vt:lpstr>
      <vt:lpstr>'Bilan 2018'!Texte208</vt:lpstr>
      <vt:lpstr>'Bilan 2018'!Texte209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Laëtitia POULAIN</dc:creator>
  <cp:lastModifiedBy>Laëtitia POULAIN</cp:lastModifiedBy>
  <cp:lastPrinted>2018-11-09T09:52:36Z</cp:lastPrinted>
  <dcterms:created xsi:type="dcterms:W3CDTF">2014-09-22T12:58:36Z</dcterms:created>
  <dcterms:modified xsi:type="dcterms:W3CDTF">2018-11-13T13:09:06Z</dcterms:modified>
</cp:coreProperties>
</file>